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abayashi_ms\Desktop\県駅伝\2020年度\"/>
    </mc:Choice>
  </mc:AlternateContent>
  <bookViews>
    <workbookView xWindow="0" yWindow="0" windowWidth="13575" windowHeight="7500" tabRatio="622"/>
  </bookViews>
  <sheets>
    <sheet name="入力説明書（必読！！！）" sheetId="11" r:id="rId1"/>
    <sheet name="男子データ入力" sheetId="1" r:id="rId2"/>
    <sheet name="男子大会申込書" sheetId="7" r:id="rId3"/>
    <sheet name="女子データ入力" sheetId="4" r:id="rId4"/>
    <sheet name="女子大会申込書" sheetId="10" r:id="rId5"/>
    <sheet name="集計（かまわない）" sheetId="2" r:id="rId6"/>
    <sheet name="オーダー用紙（かまわない＆印刷しない）" sheetId="8" r:id="rId7"/>
  </sheets>
  <definedNames>
    <definedName name="_xlnm.Print_Area" localSheetId="0">'入力説明書（必読！！！）'!$A$1:$L$26</definedName>
    <definedName name="学校">'集計（かまわない）'!$M$2:$M$75</definedName>
    <definedName name="学校リスト">'集計（かまわない）'!$M$2:$O$75</definedName>
    <definedName name="女子ＴＴ">女子データ入力!$C$24:$G$33</definedName>
    <definedName name="女子登録">女子データ入力!$C$12:$G$19</definedName>
    <definedName name="男子１ＴＴ">男子データ入力!$C$39:$G$48</definedName>
    <definedName name="男子２３ＴＴ">男子データ入力!$C$25:$G$34</definedName>
    <definedName name="男子登録">男子データ入力!$C$12:$G$20</definedName>
  </definedNames>
  <calcPr calcId="162913"/>
</workbook>
</file>

<file path=xl/calcChain.xml><?xml version="1.0" encoding="utf-8"?>
<calcChain xmlns="http://schemas.openxmlformats.org/spreadsheetml/2006/main">
  <c r="H21" i="10" l="1"/>
  <c r="H22" i="7"/>
  <c r="B20" i="2" l="1"/>
  <c r="F4" i="2"/>
  <c r="H9" i="2"/>
  <c r="G5" i="2"/>
  <c r="J4" i="2"/>
  <c r="J11" i="2"/>
  <c r="I7" i="2"/>
  <c r="H5" i="2"/>
  <c r="F7" i="2"/>
  <c r="G8" i="2"/>
  <c r="F10" i="2"/>
  <c r="I4" i="2"/>
  <c r="G9" i="2"/>
  <c r="G6" i="2"/>
  <c r="E9" i="2"/>
  <c r="E5" i="2"/>
  <c r="H13" i="2"/>
  <c r="F6" i="2"/>
  <c r="E7" i="2"/>
  <c r="H4" i="2"/>
  <c r="I8" i="2"/>
  <c r="J12" i="2"/>
  <c r="F12" i="2"/>
  <c r="F11" i="2"/>
  <c r="J8" i="2"/>
  <c r="H8" i="2"/>
  <c r="I11" i="2"/>
  <c r="F8" i="2"/>
  <c r="I5" i="2"/>
  <c r="I6" i="2"/>
  <c r="E8" i="2"/>
  <c r="I9" i="2"/>
  <c r="E10" i="2"/>
  <c r="J6" i="2"/>
  <c r="E13" i="2"/>
  <c r="H11" i="2"/>
  <c r="G4" i="2"/>
  <c r="J5" i="2"/>
  <c r="G10" i="2"/>
  <c r="G11" i="2"/>
  <c r="F9" i="2"/>
  <c r="F5" i="2"/>
  <c r="E12" i="2"/>
  <c r="E4" i="2"/>
  <c r="H7" i="2"/>
  <c r="G12" i="2"/>
  <c r="I13" i="2"/>
  <c r="J7" i="2"/>
  <c r="G7" i="2"/>
  <c r="H12" i="2"/>
  <c r="E11" i="2"/>
  <c r="I10" i="2"/>
  <c r="I12" i="2"/>
  <c r="F13" i="2"/>
  <c r="J10" i="2"/>
  <c r="J9" i="2"/>
  <c r="E6" i="2"/>
  <c r="H10" i="2"/>
  <c r="G13" i="2"/>
  <c r="J13" i="2"/>
  <c r="H6" i="2"/>
  <c r="H15" i="10" l="1"/>
  <c r="H16" i="10"/>
  <c r="H17" i="10"/>
  <c r="H18" i="10"/>
  <c r="H19" i="10"/>
  <c r="H20" i="10"/>
  <c r="H14" i="10"/>
  <c r="G27" i="10" l="1"/>
  <c r="D10" i="10"/>
  <c r="D9" i="10"/>
  <c r="D7" i="10"/>
  <c r="D10" i="7"/>
  <c r="F3" i="4" l="1"/>
  <c r="D21" i="2"/>
  <c r="D5" i="10" l="1"/>
  <c r="C24" i="8"/>
  <c r="B24" i="8"/>
  <c r="G14" i="10"/>
  <c r="C13" i="10"/>
  <c r="B3" i="2" l="1"/>
  <c r="D7" i="7" l="1"/>
  <c r="G26" i="7" l="1"/>
  <c r="D9" i="7" l="1"/>
  <c r="H15" i="7"/>
  <c r="H16" i="7"/>
  <c r="H17" i="7"/>
  <c r="H18" i="7"/>
  <c r="H19" i="7"/>
  <c r="H20" i="7"/>
  <c r="H21" i="7"/>
  <c r="H14" i="7"/>
  <c r="G30" i="2"/>
  <c r="D28" i="2"/>
  <c r="E26" i="2"/>
  <c r="D23" i="2"/>
  <c r="C23" i="2"/>
  <c r="B22" i="2"/>
  <c r="C26" i="2"/>
  <c r="G23" i="2"/>
  <c r="F22" i="2"/>
  <c r="D26" i="2"/>
  <c r="B28" i="2"/>
  <c r="E29" i="2"/>
  <c r="E27" i="2"/>
  <c r="C21" i="2"/>
  <c r="G25" i="2"/>
  <c r="E28" i="2"/>
  <c r="F27" i="2"/>
  <c r="C25" i="2"/>
  <c r="F23" i="2"/>
  <c r="F26" i="2"/>
  <c r="E22" i="2"/>
  <c r="F24" i="2"/>
  <c r="G24" i="2"/>
  <c r="G26" i="2"/>
  <c r="E25" i="2"/>
  <c r="D27" i="2"/>
  <c r="B24" i="2"/>
  <c r="G29" i="2"/>
  <c r="G28" i="2"/>
  <c r="E21" i="2"/>
  <c r="F30" i="2"/>
  <c r="G27" i="2"/>
  <c r="B26" i="2"/>
  <c r="D22" i="2"/>
  <c r="F28" i="2"/>
  <c r="D25" i="2"/>
  <c r="F21" i="2"/>
  <c r="B23" i="2"/>
  <c r="E24" i="2"/>
  <c r="B21" i="2"/>
  <c r="G21" i="2"/>
  <c r="C24" i="2"/>
  <c r="B27" i="2"/>
  <c r="C22" i="2"/>
  <c r="G22" i="2"/>
  <c r="F25" i="2"/>
  <c r="E23" i="2"/>
  <c r="B25" i="2"/>
  <c r="C28" i="2"/>
  <c r="C27" i="2"/>
  <c r="F29" i="2"/>
  <c r="D24" i="2"/>
  <c r="E30" i="2"/>
  <c r="G21" i="10" l="1"/>
  <c r="C21" i="10"/>
  <c r="C14" i="10"/>
  <c r="G19" i="10"/>
  <c r="G15" i="10"/>
  <c r="G17" i="10"/>
  <c r="G18" i="10"/>
  <c r="G16" i="10"/>
  <c r="G20" i="10"/>
  <c r="C15" i="10"/>
  <c r="C17" i="10"/>
  <c r="C19" i="10"/>
  <c r="C20" i="10"/>
  <c r="C16" i="10"/>
  <c r="C18" i="10"/>
  <c r="D30" i="8"/>
  <c r="D33" i="8"/>
  <c r="D34" i="8"/>
  <c r="D31" i="8"/>
  <c r="D35" i="8"/>
  <c r="D29" i="8"/>
  <c r="D32" i="8"/>
  <c r="B29" i="8"/>
  <c r="B32" i="8"/>
  <c r="B31" i="8"/>
  <c r="B35" i="8"/>
  <c r="B30" i="8"/>
  <c r="B33" i="8"/>
  <c r="B34" i="8"/>
  <c r="D28" i="8"/>
  <c r="B28" i="8"/>
  <c r="C13" i="7"/>
  <c r="F3" i="1" l="1"/>
  <c r="F13" i="10"/>
  <c r="C12" i="2"/>
  <c r="C9" i="2"/>
  <c r="C4" i="2"/>
  <c r="D6" i="2"/>
  <c r="D11" i="2"/>
  <c r="B11" i="2"/>
  <c r="C8" i="2"/>
  <c r="D5" i="2"/>
  <c r="C6" i="2"/>
  <c r="D4" i="2"/>
  <c r="B7" i="2"/>
  <c r="C5" i="2"/>
  <c r="C11" i="2"/>
  <c r="D9" i="2"/>
  <c r="B6" i="2"/>
  <c r="D10" i="2"/>
  <c r="B5" i="2"/>
  <c r="B10" i="2"/>
  <c r="B4" i="2"/>
  <c r="B9" i="2"/>
  <c r="D8" i="2"/>
  <c r="B12" i="2"/>
  <c r="D7" i="2"/>
  <c r="C7" i="2"/>
  <c r="B8" i="2"/>
  <c r="C10" i="2"/>
  <c r="D12" i="2"/>
  <c r="G22" i="7" l="1"/>
  <c r="C22" i="7"/>
  <c r="B3" i="8"/>
  <c r="G28" i="8"/>
  <c r="C3" i="8"/>
  <c r="D5" i="7"/>
  <c r="C15" i="7"/>
  <c r="F13" i="7"/>
  <c r="D8" i="8"/>
  <c r="D15" i="8"/>
  <c r="D11" i="8"/>
  <c r="D14" i="8"/>
  <c r="D10" i="8"/>
  <c r="D9" i="8"/>
  <c r="D12" i="8"/>
  <c r="D13" i="8"/>
  <c r="D7" i="8"/>
  <c r="B11" i="8"/>
  <c r="B14" i="8"/>
  <c r="B15" i="8"/>
  <c r="B10" i="8"/>
  <c r="B12" i="8"/>
  <c r="B8" i="8"/>
  <c r="B9" i="8"/>
  <c r="B13" i="8"/>
  <c r="B7" i="8"/>
  <c r="G14" i="7"/>
  <c r="G15" i="7"/>
  <c r="C21" i="7"/>
  <c r="G21" i="7"/>
  <c r="C17" i="7"/>
  <c r="C18" i="7"/>
  <c r="C20" i="7"/>
  <c r="G16" i="7"/>
  <c r="C14" i="7"/>
  <c r="C19" i="7"/>
  <c r="G18" i="7"/>
  <c r="C16" i="7"/>
  <c r="G20" i="7"/>
  <c r="G19" i="7"/>
  <c r="G17" i="7"/>
  <c r="G7" i="8" l="1"/>
  <c r="G11" i="8"/>
</calcChain>
</file>

<file path=xl/comments1.xml><?xml version="1.0" encoding="utf-8"?>
<comments xmlns="http://schemas.openxmlformats.org/spreadsheetml/2006/main">
  <authors>
    <author>Yuya Takeshita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2017/10/1
の形式で入力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本番連絡の取れる携帯電話の番号を入力すること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</commentList>
</comments>
</file>

<file path=xl/comments2.xml><?xml version="1.0" encoding="utf-8"?>
<comments xmlns="http://schemas.openxmlformats.org/spreadsheetml/2006/main">
  <authors>
    <author>Yuya Takeshita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2017/10/1
の形式で入力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本番連絡の取れる携帯電話の番号を入力すること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
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
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Yuya Takeshita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オーダー用紙は大会本部で印刷しますので、印刷される必要はありません。</t>
        </r>
      </text>
    </comment>
  </commentList>
</comments>
</file>

<file path=xl/sharedStrings.xml><?xml version="1.0" encoding="utf-8"?>
<sst xmlns="http://schemas.openxmlformats.org/spreadsheetml/2006/main" count="317" uniqueCount="216">
  <si>
    <t>氏名（漢字）</t>
    <rPh sb="0" eb="2">
      <t>シメイ</t>
    </rPh>
    <rPh sb="3" eb="5">
      <t>カンジ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</si>
  <si>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</si>
  <si>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</si>
  <si>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</si>
  <si>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</si>
  <si>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</si>
  <si>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学校リスト</t>
    <rPh sb="0" eb="2">
      <t>ガッコウ</t>
    </rPh>
    <phoneticPr fontId="2"/>
  </si>
  <si>
    <t>後藤ヶ丘</t>
    <rPh sb="0" eb="2">
      <t>ゴトウ</t>
    </rPh>
    <rPh sb="3" eb="4">
      <t>オカ</t>
    </rPh>
    <phoneticPr fontId="2"/>
  </si>
  <si>
    <t>米子北斗</t>
    <rPh sb="0" eb="2">
      <t>ヨナゴ</t>
    </rPh>
    <rPh sb="2" eb="4">
      <t>ホクト</t>
    </rPh>
    <phoneticPr fontId="2"/>
  </si>
  <si>
    <t>境港第一</t>
    <rPh sb="0" eb="2">
      <t>サカイミナト</t>
    </rPh>
    <rPh sb="2" eb="3">
      <t>ダイ</t>
    </rPh>
    <rPh sb="3" eb="4">
      <t>1</t>
    </rPh>
    <phoneticPr fontId="2"/>
  </si>
  <si>
    <t>境港第二</t>
    <rPh sb="0" eb="2">
      <t>サカイミナト</t>
    </rPh>
    <rPh sb="2" eb="3">
      <t>ダイ</t>
    </rPh>
    <rPh sb="3" eb="4">
      <t>2</t>
    </rPh>
    <phoneticPr fontId="2"/>
  </si>
  <si>
    <t>境港第三</t>
    <rPh sb="0" eb="2">
      <t>サカイミナト</t>
    </rPh>
    <rPh sb="2" eb="3">
      <t>ダイ</t>
    </rPh>
    <rPh sb="3" eb="4">
      <t>3</t>
    </rPh>
    <phoneticPr fontId="2"/>
  </si>
  <si>
    <t>法勝寺</t>
    <rPh sb="0" eb="1">
      <t>ホウ</t>
    </rPh>
    <rPh sb="1" eb="2">
      <t>カツ</t>
    </rPh>
    <rPh sb="2" eb="3">
      <t>テラ</t>
    </rPh>
    <phoneticPr fontId="2"/>
  </si>
  <si>
    <t>駅伝登録選手</t>
    <rPh sb="0" eb="2">
      <t>エキデン</t>
    </rPh>
    <rPh sb="2" eb="4">
      <t>トウロク</t>
    </rPh>
    <rPh sb="4" eb="6">
      <t>センシュ</t>
    </rPh>
    <phoneticPr fontId="2"/>
  </si>
  <si>
    <t>中学校</t>
    <phoneticPr fontId="2"/>
  </si>
  <si>
    <t>学校No.</t>
    <rPh sb="0" eb="2">
      <t>ガッコウ</t>
    </rPh>
    <phoneticPr fontId="2"/>
  </si>
  <si>
    <t>男子登録</t>
    <rPh sb="0" eb="2">
      <t>ダンシ</t>
    </rPh>
    <rPh sb="2" eb="4">
      <t>トウロク</t>
    </rPh>
    <phoneticPr fontId="2"/>
  </si>
  <si>
    <t>氏名</t>
    <rPh sb="0" eb="2">
      <t>シメイ</t>
    </rPh>
    <phoneticPr fontId="2"/>
  </si>
  <si>
    <t>女子登録</t>
    <rPh sb="0" eb="2">
      <t>ジョシ</t>
    </rPh>
    <rPh sb="2" eb="4">
      <t>トウロク</t>
    </rPh>
    <phoneticPr fontId="2"/>
  </si>
  <si>
    <t>女子ＴＴ</t>
    <rPh sb="0" eb="2">
      <t>ジョシ</t>
    </rPh>
    <phoneticPr fontId="2"/>
  </si>
  <si>
    <t>男子２３ＴＴ</t>
    <rPh sb="0" eb="2">
      <t>ダンシ</t>
    </rPh>
    <phoneticPr fontId="2"/>
  </si>
  <si>
    <t>男子１ＴＴ</t>
    <rPh sb="0" eb="2">
      <t>ダンシ</t>
    </rPh>
    <phoneticPr fontId="2"/>
  </si>
  <si>
    <t>①</t>
  </si>
  <si>
    <t>学校名</t>
    <rPh sb="0" eb="3">
      <t>ガッコウメイ</t>
    </rPh>
    <phoneticPr fontId="5"/>
  </si>
  <si>
    <t>中学校</t>
    <rPh sb="0" eb="3">
      <t>チュウガッコウ</t>
    </rPh>
    <phoneticPr fontId="5"/>
  </si>
  <si>
    <t>印</t>
    <rPh sb="0" eb="1">
      <t>イン</t>
    </rPh>
    <phoneticPr fontId="5"/>
  </si>
  <si>
    <t>番号</t>
    <rPh sb="0" eb="2">
      <t>バンゴウ</t>
    </rPh>
    <phoneticPr fontId="5"/>
  </si>
  <si>
    <t>学年</t>
    <rPh sb="0" eb="2">
      <t>ガクネン</t>
    </rPh>
    <phoneticPr fontId="5"/>
  </si>
  <si>
    <t>備考</t>
    <rPh sb="0" eb="2">
      <t>ビコウ</t>
    </rPh>
    <phoneticPr fontId="5"/>
  </si>
  <si>
    <t>No.</t>
    <phoneticPr fontId="5"/>
  </si>
  <si>
    <t>No.</t>
    <phoneticPr fontId="5"/>
  </si>
  <si>
    <t>備考
(主将に○)</t>
    <rPh sb="0" eb="2">
      <t>ビコウ</t>
    </rPh>
    <rPh sb="4" eb="6">
      <t>シュショウ</t>
    </rPh>
    <phoneticPr fontId="2"/>
  </si>
  <si>
    <t>校長氏名</t>
    <rPh sb="0" eb="2">
      <t>コウチョウ</t>
    </rPh>
    <rPh sb="2" eb="4">
      <t>シメイ</t>
    </rPh>
    <phoneticPr fontId="2"/>
  </si>
  <si>
    <t>男子監督氏名</t>
    <rPh sb="0" eb="2">
      <t>ダンシ</t>
    </rPh>
    <rPh sb="2" eb="4">
      <t>カントク</t>
    </rPh>
    <rPh sb="4" eb="6">
      <t>シメイ</t>
    </rPh>
    <phoneticPr fontId="2"/>
  </si>
  <si>
    <t>女子監督氏名</t>
    <rPh sb="0" eb="2">
      <t>ジョシ</t>
    </rPh>
    <rPh sb="2" eb="4">
      <t>カントク</t>
    </rPh>
    <rPh sb="4" eb="6">
      <t>シメイ</t>
    </rPh>
    <phoneticPr fontId="2"/>
  </si>
  <si>
    <t>申込日付</t>
    <rPh sb="0" eb="2">
      <t>モウシコ</t>
    </rPh>
    <rPh sb="2" eb="4">
      <t>ヒヅケ</t>
    </rPh>
    <phoneticPr fontId="2"/>
  </si>
  <si>
    <t>区間を記入</t>
    <rPh sb="0" eb="2">
      <t>クカン</t>
    </rPh>
    <rPh sb="3" eb="5">
      <t>キニュウ</t>
    </rPh>
    <phoneticPr fontId="5"/>
  </si>
  <si>
    <t>No.</t>
    <phoneticPr fontId="2"/>
  </si>
  <si>
    <t>監督サイン</t>
    <rPh sb="0" eb="2">
      <t>カントク</t>
    </rPh>
    <phoneticPr fontId="2"/>
  </si>
  <si>
    <t>No.</t>
    <phoneticPr fontId="2"/>
  </si>
  <si>
    <t>米子市立　東山</t>
    <rPh sb="0" eb="4">
      <t>ヨナゴシリツ</t>
    </rPh>
    <rPh sb="5" eb="7">
      <t>ヒガシヤマ</t>
    </rPh>
    <phoneticPr fontId="2"/>
  </si>
  <si>
    <t>米子市立　福生</t>
    <rPh sb="5" eb="7">
      <t>フッサ</t>
    </rPh>
    <phoneticPr fontId="2"/>
  </si>
  <si>
    <t>米子市立　福米</t>
    <rPh sb="5" eb="7">
      <t>フクヨネ</t>
    </rPh>
    <phoneticPr fontId="2"/>
  </si>
  <si>
    <t>米子市立　湊山</t>
    <rPh sb="5" eb="7">
      <t>ミナトヤマ</t>
    </rPh>
    <phoneticPr fontId="2"/>
  </si>
  <si>
    <t>米子市立　後藤ヶ丘</t>
    <rPh sb="5" eb="7">
      <t>ゴトウ</t>
    </rPh>
    <rPh sb="8" eb="9">
      <t>オカ</t>
    </rPh>
    <phoneticPr fontId="2"/>
  </si>
  <si>
    <t>米子市立　美保</t>
    <rPh sb="5" eb="7">
      <t>ミホ</t>
    </rPh>
    <phoneticPr fontId="2"/>
  </si>
  <si>
    <t>米子市立　弓ヶ浜</t>
    <rPh sb="5" eb="8">
      <t>ユミガハマ</t>
    </rPh>
    <phoneticPr fontId="2"/>
  </si>
  <si>
    <t>米子市立　尚徳</t>
    <rPh sb="5" eb="7">
      <t>ショウトク</t>
    </rPh>
    <phoneticPr fontId="2"/>
  </si>
  <si>
    <t>米子市立　加茂</t>
    <rPh sb="5" eb="7">
      <t>カモ</t>
    </rPh>
    <phoneticPr fontId="2"/>
  </si>
  <si>
    <t>境港市立　第一</t>
    <rPh sb="0" eb="4">
      <t>サカイミナトシリツ</t>
    </rPh>
    <rPh sb="5" eb="7">
      <t>ダイイチ</t>
    </rPh>
    <phoneticPr fontId="2"/>
  </si>
  <si>
    <t>境港市立　第二</t>
    <rPh sb="0" eb="4">
      <t>サカイミナトシリツ</t>
    </rPh>
    <rPh sb="5" eb="6">
      <t>ダイ</t>
    </rPh>
    <rPh sb="6" eb="7">
      <t>ニ</t>
    </rPh>
    <phoneticPr fontId="2"/>
  </si>
  <si>
    <t>境港市立　第三</t>
    <rPh sb="0" eb="4">
      <t>サカイミナトシリツ</t>
    </rPh>
    <rPh sb="5" eb="6">
      <t>ダイ</t>
    </rPh>
    <rPh sb="6" eb="7">
      <t>サン</t>
    </rPh>
    <phoneticPr fontId="2"/>
  </si>
  <si>
    <t>南部町立　法勝寺</t>
    <rPh sb="0" eb="2">
      <t>ナンブ</t>
    </rPh>
    <rPh sb="2" eb="4">
      <t>チョウリツ</t>
    </rPh>
    <rPh sb="5" eb="6">
      <t>ホウ</t>
    </rPh>
    <rPh sb="6" eb="7">
      <t>カツ</t>
    </rPh>
    <rPh sb="7" eb="8">
      <t>テラ</t>
    </rPh>
    <phoneticPr fontId="2"/>
  </si>
  <si>
    <t>南部町立　南部</t>
    <rPh sb="0" eb="2">
      <t>ナンブ</t>
    </rPh>
    <rPh sb="2" eb="4">
      <t>チョウリツ</t>
    </rPh>
    <rPh sb="5" eb="7">
      <t>ナンブ</t>
    </rPh>
    <phoneticPr fontId="2"/>
  </si>
  <si>
    <t>伯耆町立　岸本</t>
    <rPh sb="0" eb="2">
      <t>ホウキ</t>
    </rPh>
    <rPh sb="2" eb="4">
      <t>チョウリツ</t>
    </rPh>
    <rPh sb="5" eb="7">
      <t>キシモト</t>
    </rPh>
    <phoneticPr fontId="2"/>
  </si>
  <si>
    <t>米子市立　淀江</t>
    <rPh sb="0" eb="4">
      <t>ヨナゴシリツ</t>
    </rPh>
    <rPh sb="5" eb="7">
      <t>ヨドエ</t>
    </rPh>
    <phoneticPr fontId="2"/>
  </si>
  <si>
    <t>大山町立　大山</t>
    <rPh sb="0" eb="2">
      <t>ダイセン</t>
    </rPh>
    <rPh sb="2" eb="4">
      <t>チョウリツ</t>
    </rPh>
    <rPh sb="5" eb="7">
      <t>ダイセン</t>
    </rPh>
    <phoneticPr fontId="2"/>
  </si>
  <si>
    <t>大山町立　名和</t>
    <rPh sb="0" eb="2">
      <t>ダイセン</t>
    </rPh>
    <rPh sb="2" eb="4">
      <t>チョウリツ</t>
    </rPh>
    <rPh sb="5" eb="7">
      <t>ナワ</t>
    </rPh>
    <phoneticPr fontId="2"/>
  </si>
  <si>
    <t>大山町立　中山</t>
    <rPh sb="0" eb="2">
      <t>ダイセン</t>
    </rPh>
    <rPh sb="2" eb="4">
      <t>チョウリツ</t>
    </rPh>
    <rPh sb="5" eb="7">
      <t>ナカヤマ</t>
    </rPh>
    <phoneticPr fontId="2"/>
  </si>
  <si>
    <t>日南町立　日南</t>
    <rPh sb="0" eb="2">
      <t>ニチナン</t>
    </rPh>
    <rPh sb="2" eb="4">
      <t>チョウリツ</t>
    </rPh>
    <rPh sb="5" eb="7">
      <t>ニチナン</t>
    </rPh>
    <phoneticPr fontId="2"/>
  </si>
  <si>
    <t>日野町立　日野</t>
    <rPh sb="0" eb="2">
      <t>ヒノ</t>
    </rPh>
    <rPh sb="2" eb="4">
      <t>チョウリツ</t>
    </rPh>
    <rPh sb="5" eb="7">
      <t>ヒノ</t>
    </rPh>
    <phoneticPr fontId="2"/>
  </si>
  <si>
    <t>江府町立　江府</t>
    <rPh sb="0" eb="2">
      <t>コウフ</t>
    </rPh>
    <rPh sb="2" eb="4">
      <t>チョウリツ</t>
    </rPh>
    <rPh sb="5" eb="7">
      <t>コウフ</t>
    </rPh>
    <rPh sb="6" eb="7">
      <t>ヨシエ</t>
    </rPh>
    <phoneticPr fontId="2"/>
  </si>
  <si>
    <t>伯耆町立　溝口</t>
    <rPh sb="0" eb="2">
      <t>ホウキ</t>
    </rPh>
    <rPh sb="2" eb="4">
      <t>チョウリツ</t>
    </rPh>
    <rPh sb="5" eb="7">
      <t>ミゾクチ</t>
    </rPh>
    <phoneticPr fontId="2"/>
  </si>
  <si>
    <t>男子駅伝　オーダー</t>
    <rPh sb="0" eb="2">
      <t>ダンシ</t>
    </rPh>
    <rPh sb="2" eb="4">
      <t>エキデン</t>
    </rPh>
    <phoneticPr fontId="2"/>
  </si>
  <si>
    <t>タイムトライアルについて</t>
    <phoneticPr fontId="2"/>
  </si>
  <si>
    <t>女子駅伝　オーダー</t>
    <rPh sb="0" eb="2">
      <t>ジョシ</t>
    </rPh>
    <rPh sb="2" eb="4">
      <t>エキデン</t>
    </rPh>
    <phoneticPr fontId="2"/>
  </si>
  <si>
    <t>女子タイムトライアル</t>
    <rPh sb="0" eb="2">
      <t>ジョシ</t>
    </rPh>
    <phoneticPr fontId="2"/>
  </si>
  <si>
    <t>男子　１年タイムトライアル</t>
    <rPh sb="0" eb="2">
      <t>ダンシ</t>
    </rPh>
    <rPh sb="4" eb="5">
      <t>ネン</t>
    </rPh>
    <phoneticPr fontId="2"/>
  </si>
  <si>
    <t>男子　２・３年タイムトライアル</t>
    <rPh sb="0" eb="2">
      <t>ダンシ</t>
    </rPh>
    <rPh sb="6" eb="7">
      <t>ネン</t>
    </rPh>
    <phoneticPr fontId="2"/>
  </si>
  <si>
    <t>①</t>
    <phoneticPr fontId="2"/>
  </si>
  <si>
    <t>①</t>
    <phoneticPr fontId="2"/>
  </si>
  <si>
    <t>①</t>
    <phoneticPr fontId="2"/>
  </si>
  <si>
    <t>切り離して提出すること</t>
    <rPh sb="0" eb="1">
      <t>キ</t>
    </rPh>
    <rPh sb="2" eb="3">
      <t>ハナ</t>
    </rPh>
    <rPh sb="5" eb="7">
      <t>テイシュツ</t>
    </rPh>
    <phoneticPr fontId="2"/>
  </si>
  <si>
    <r>
      <t>☆氏名・フリガナを</t>
    </r>
    <r>
      <rPr>
        <b/>
        <u val="double"/>
        <sz val="12"/>
        <rFont val="ＭＳ 明朝"/>
        <family val="1"/>
        <charset val="128"/>
      </rPr>
      <t>楷書で</t>
    </r>
    <r>
      <rPr>
        <b/>
        <sz val="12"/>
        <rFont val="ＭＳ 明朝"/>
        <family val="1"/>
        <charset val="128"/>
      </rPr>
      <t>記入すること。
☆ナンバーカードを確認し、間違った番号のまま走らないように注意すること。</t>
    </r>
    <rPh sb="1" eb="3">
      <t>シメイ</t>
    </rPh>
    <rPh sb="9" eb="11">
      <t>カイショ</t>
    </rPh>
    <rPh sb="12" eb="14">
      <t>キニュウ</t>
    </rPh>
    <rPh sb="29" eb="31">
      <t>カクニン</t>
    </rPh>
    <rPh sb="33" eb="35">
      <t>マチガ</t>
    </rPh>
    <rPh sb="37" eb="39">
      <t>バンゴウ</t>
    </rPh>
    <rPh sb="42" eb="43">
      <t>ハシ</t>
    </rPh>
    <rPh sb="49" eb="51">
      <t>チュウイ</t>
    </rPh>
    <phoneticPr fontId="2"/>
  </si>
  <si>
    <t>氏　名</t>
    <rPh sb="0" eb="1">
      <t>シ</t>
    </rPh>
    <rPh sb="2" eb="3">
      <t>メイ</t>
    </rPh>
    <phoneticPr fontId="2"/>
  </si>
  <si>
    <t>氏　名</t>
    <rPh sb="0" eb="1">
      <t>シ</t>
    </rPh>
    <rPh sb="2" eb="3">
      <t>メイ</t>
    </rPh>
    <phoneticPr fontId="5"/>
  </si>
  <si>
    <t>電子データ提出先</t>
    <rPh sb="0" eb="2">
      <t>デンシ</t>
    </rPh>
    <rPh sb="5" eb="7">
      <t>テイシュツ</t>
    </rPh>
    <rPh sb="7" eb="8">
      <t>サキ</t>
    </rPh>
    <phoneticPr fontId="2"/>
  </si>
  <si>
    <t>No.</t>
    <phoneticPr fontId="2"/>
  </si>
  <si>
    <t>※外字使用不可</t>
    <rPh sb="1" eb="3">
      <t>ガイジ</t>
    </rPh>
    <rPh sb="3" eb="5">
      <t>シヨウ</t>
    </rPh>
    <rPh sb="5" eb="7">
      <t>フカ</t>
    </rPh>
    <phoneticPr fontId="2"/>
  </si>
  <si>
    <r>
      <t>２・３年ＴＴ参加予定者</t>
    </r>
    <r>
      <rPr>
        <b/>
        <sz val="12"/>
        <rFont val="ＭＳ 明朝"/>
        <family val="1"/>
        <charset val="128"/>
      </rPr>
      <t>（駅伝登録選手以外）</t>
    </r>
    <rPh sb="3" eb="4">
      <t>ネン</t>
    </rPh>
    <rPh sb="6" eb="8">
      <t>サンカ</t>
    </rPh>
    <rPh sb="8" eb="11">
      <t>ヨテイシャ</t>
    </rPh>
    <rPh sb="12" eb="14">
      <t>エキデン</t>
    </rPh>
    <rPh sb="14" eb="16">
      <t>トウロク</t>
    </rPh>
    <rPh sb="16" eb="18">
      <t>センシュ</t>
    </rPh>
    <rPh sb="18" eb="20">
      <t>イガイ</t>
    </rPh>
    <phoneticPr fontId="2"/>
  </si>
  <si>
    <r>
      <t>１年ＴＴ参加予定者</t>
    </r>
    <r>
      <rPr>
        <b/>
        <sz val="12"/>
        <rFont val="ＭＳ 明朝"/>
        <family val="1"/>
        <charset val="128"/>
      </rPr>
      <t>（駅伝登録選手以外）</t>
    </r>
    <rPh sb="1" eb="2">
      <t>ネン</t>
    </rPh>
    <rPh sb="4" eb="6">
      <t>サンカ</t>
    </rPh>
    <rPh sb="6" eb="9">
      <t>ヨテイシャ</t>
    </rPh>
    <rPh sb="14" eb="16">
      <t>センシュ</t>
    </rPh>
    <phoneticPr fontId="2"/>
  </si>
  <si>
    <r>
      <t>ＴＴ参加予定者</t>
    </r>
    <r>
      <rPr>
        <b/>
        <sz val="12"/>
        <rFont val="ＭＳ 明朝"/>
        <family val="1"/>
        <charset val="128"/>
      </rPr>
      <t>（駅伝登録選手以外）</t>
    </r>
    <rPh sb="2" eb="4">
      <t>サンカ</t>
    </rPh>
    <rPh sb="4" eb="7">
      <t>ヨテイシャ</t>
    </rPh>
    <rPh sb="12" eb="14">
      <t>センシュ</t>
    </rPh>
    <phoneticPr fontId="2"/>
  </si>
  <si>
    <t>★データ入力・申込書作成手順</t>
    <rPh sb="4" eb="6">
      <t>ニュウリョク</t>
    </rPh>
    <rPh sb="7" eb="10">
      <t>モウシコミショ</t>
    </rPh>
    <rPh sb="10" eb="12">
      <t>サクセイ</t>
    </rPh>
    <rPh sb="12" eb="14">
      <t>テジュン</t>
    </rPh>
    <phoneticPr fontId="2"/>
  </si>
  <si>
    <t>②</t>
    <phoneticPr fontId="2"/>
  </si>
  <si>
    <t>★</t>
    <phoneticPr fontId="2"/>
  </si>
  <si>
    <t>『集計』『オーダー用紙』シートはかまわないでください。</t>
  </si>
  <si>
    <t>④</t>
    <phoneticPr fontId="2"/>
  </si>
  <si>
    <t>⑥</t>
    <phoneticPr fontId="2"/>
  </si>
  <si>
    <t>★データ入力に関する注意事項</t>
    <rPh sb="4" eb="6">
      <t>ニュウリョク</t>
    </rPh>
    <rPh sb="7" eb="8">
      <t>カン</t>
    </rPh>
    <rPh sb="10" eb="12">
      <t>チュウイ</t>
    </rPh>
    <rPh sb="12" eb="14">
      <t>ジコウ</t>
    </rPh>
    <phoneticPr fontId="2"/>
  </si>
  <si>
    <t>電話番号</t>
    <rPh sb="0" eb="2">
      <t>デンワ</t>
    </rPh>
    <rPh sb="2" eb="4">
      <t>バンゴウ</t>
    </rPh>
    <phoneticPr fontId="2"/>
  </si>
  <si>
    <t>★タイムトライアルについて</t>
    <phoneticPr fontId="2"/>
  </si>
  <si>
    <t>監督</t>
    <rPh sb="0" eb="2">
      <t>カントク</t>
    </rPh>
    <phoneticPr fontId="2"/>
  </si>
  <si>
    <t>鳥取東</t>
  </si>
  <si>
    <t>鳥取西</t>
  </si>
  <si>
    <t>鳥取南</t>
  </si>
  <si>
    <t>鳥取北</t>
  </si>
  <si>
    <t>江山</t>
    <rPh sb="0" eb="1">
      <t>エ</t>
    </rPh>
    <rPh sb="1" eb="2">
      <t>ヤマ</t>
    </rPh>
    <phoneticPr fontId="3"/>
  </si>
  <si>
    <t>高草</t>
  </si>
  <si>
    <t>湖東</t>
  </si>
  <si>
    <t>桜ヶ丘</t>
  </si>
  <si>
    <t>中ノ郷</t>
  </si>
  <si>
    <t>国府</t>
  </si>
  <si>
    <t>岩美</t>
  </si>
  <si>
    <t>河原</t>
  </si>
  <si>
    <t>智頭</t>
  </si>
  <si>
    <t>気高</t>
  </si>
  <si>
    <t>青谷</t>
    <rPh sb="0" eb="1">
      <t>アオ</t>
    </rPh>
    <rPh sb="1" eb="2">
      <t>タニ</t>
    </rPh>
    <phoneticPr fontId="3"/>
  </si>
  <si>
    <t>倉吉東</t>
    <rPh sb="0" eb="1">
      <t>クラ</t>
    </rPh>
    <rPh sb="1" eb="2">
      <t>キチ</t>
    </rPh>
    <rPh sb="2" eb="3">
      <t>ヒガシ</t>
    </rPh>
    <phoneticPr fontId="3"/>
  </si>
  <si>
    <t>倉吉西</t>
  </si>
  <si>
    <t>久米</t>
    <rPh sb="0" eb="1">
      <t>ヒサシ</t>
    </rPh>
    <rPh sb="1" eb="2">
      <t>ベイ</t>
    </rPh>
    <phoneticPr fontId="3"/>
  </si>
  <si>
    <t>河北</t>
  </si>
  <si>
    <t>三朝</t>
    <rPh sb="0" eb="1">
      <t>サン</t>
    </rPh>
    <rPh sb="1" eb="2">
      <t>アサ</t>
    </rPh>
    <phoneticPr fontId="3"/>
  </si>
  <si>
    <t>鴨川</t>
    <rPh sb="0" eb="1">
      <t>カモ</t>
    </rPh>
    <rPh sb="1" eb="2">
      <t>カワ</t>
    </rPh>
    <phoneticPr fontId="3"/>
  </si>
  <si>
    <t>大栄</t>
  </si>
  <si>
    <t>東伯</t>
  </si>
  <si>
    <t>赤碕</t>
  </si>
  <si>
    <t>北条</t>
    <rPh sb="0" eb="1">
      <t>キタ</t>
    </rPh>
    <rPh sb="1" eb="2">
      <t>ジョウ</t>
    </rPh>
    <phoneticPr fontId="3"/>
  </si>
  <si>
    <t>東山</t>
    <rPh sb="0" eb="1">
      <t>ヒガシ</t>
    </rPh>
    <rPh sb="1" eb="2">
      <t>ヤマ</t>
    </rPh>
    <phoneticPr fontId="2"/>
  </si>
  <si>
    <t>福生</t>
    <rPh sb="0" eb="1">
      <t>フク</t>
    </rPh>
    <rPh sb="1" eb="2">
      <t>ショウ</t>
    </rPh>
    <phoneticPr fontId="2"/>
  </si>
  <si>
    <t>福米</t>
    <rPh sb="0" eb="1">
      <t>フク</t>
    </rPh>
    <rPh sb="1" eb="2">
      <t>ベイ</t>
    </rPh>
    <phoneticPr fontId="2"/>
  </si>
  <si>
    <t>湊山</t>
    <rPh sb="0" eb="1">
      <t>ミナト</t>
    </rPh>
    <rPh sb="1" eb="2">
      <t>ヤマ</t>
    </rPh>
    <phoneticPr fontId="2"/>
  </si>
  <si>
    <t>美保</t>
    <rPh sb="0" eb="1">
      <t>ビ</t>
    </rPh>
    <rPh sb="1" eb="2">
      <t>ホ</t>
    </rPh>
    <phoneticPr fontId="2"/>
  </si>
  <si>
    <t>弓ヶ浜</t>
    <rPh sb="0" eb="1">
      <t>ユミ</t>
    </rPh>
    <rPh sb="2" eb="3">
      <t>ハマ</t>
    </rPh>
    <phoneticPr fontId="2"/>
  </si>
  <si>
    <t>尚徳</t>
    <rPh sb="0" eb="1">
      <t>ナオ</t>
    </rPh>
    <rPh sb="1" eb="2">
      <t>トク</t>
    </rPh>
    <phoneticPr fontId="2"/>
  </si>
  <si>
    <t>加茂</t>
    <rPh sb="0" eb="1">
      <t>カ</t>
    </rPh>
    <rPh sb="1" eb="2">
      <t>シゲル</t>
    </rPh>
    <phoneticPr fontId="2"/>
  </si>
  <si>
    <t>箕蚊屋</t>
    <rPh sb="0" eb="1">
      <t>ミ</t>
    </rPh>
    <rPh sb="1" eb="2">
      <t>カ</t>
    </rPh>
    <rPh sb="2" eb="3">
      <t>ヤ</t>
    </rPh>
    <phoneticPr fontId="2"/>
  </si>
  <si>
    <t>南部</t>
    <rPh sb="0" eb="1">
      <t>ミナミ</t>
    </rPh>
    <rPh sb="1" eb="2">
      <t>ブ</t>
    </rPh>
    <phoneticPr fontId="2"/>
  </si>
  <si>
    <t>岸本</t>
    <rPh sb="0" eb="1">
      <t>キシ</t>
    </rPh>
    <rPh sb="1" eb="2">
      <t>ホン</t>
    </rPh>
    <phoneticPr fontId="2"/>
  </si>
  <si>
    <t>淀江</t>
    <rPh sb="0" eb="1">
      <t>ヨド</t>
    </rPh>
    <rPh sb="1" eb="2">
      <t>エ</t>
    </rPh>
    <phoneticPr fontId="2"/>
  </si>
  <si>
    <t>大山</t>
    <rPh sb="0" eb="1">
      <t>ダイ</t>
    </rPh>
    <rPh sb="1" eb="2">
      <t>ヤマ</t>
    </rPh>
    <phoneticPr fontId="2"/>
  </si>
  <si>
    <t>名和</t>
    <rPh sb="0" eb="1">
      <t>ナ</t>
    </rPh>
    <rPh sb="1" eb="2">
      <t>ワ</t>
    </rPh>
    <phoneticPr fontId="2"/>
  </si>
  <si>
    <t>中山</t>
    <rPh sb="0" eb="1">
      <t>ナカ</t>
    </rPh>
    <rPh sb="1" eb="2">
      <t>ヤマ</t>
    </rPh>
    <phoneticPr fontId="2"/>
  </si>
  <si>
    <t>日南</t>
    <rPh sb="0" eb="1">
      <t>ヒ</t>
    </rPh>
    <rPh sb="1" eb="2">
      <t>ミナミ</t>
    </rPh>
    <phoneticPr fontId="2"/>
  </si>
  <si>
    <t>日野</t>
    <rPh sb="0" eb="1">
      <t>ヒ</t>
    </rPh>
    <rPh sb="1" eb="2">
      <t>ノ</t>
    </rPh>
    <phoneticPr fontId="2"/>
  </si>
  <si>
    <t>江府</t>
    <rPh sb="0" eb="1">
      <t>エ</t>
    </rPh>
    <rPh sb="1" eb="2">
      <t>フ</t>
    </rPh>
    <phoneticPr fontId="2"/>
  </si>
  <si>
    <t>溝口</t>
    <rPh sb="0" eb="1">
      <t>ミゾ</t>
    </rPh>
    <rPh sb="1" eb="2">
      <t>クチ</t>
    </rPh>
    <phoneticPr fontId="2"/>
  </si>
  <si>
    <t>プログラム記載の同意が得られない場合には、備考欄に「否」を記入</t>
    <phoneticPr fontId="2"/>
  </si>
  <si>
    <t>男子　申込書</t>
    <rPh sb="0" eb="2">
      <t>ダンシ</t>
    </rPh>
    <rPh sb="3" eb="6">
      <t>モウシコミショ</t>
    </rPh>
    <phoneticPr fontId="2"/>
  </si>
  <si>
    <t>上記の生徒は、本大会参加について保護者の同意を得ているので、参加を申し込みます。また、本大会のプログラム作成および試合結果の報道発表並びにホームページにおける氏名・学校名・学年等の個人情報について、本人および保護者の同意を得ています。
（記載の同意が得られない場合には、備考欄に「否」を記入）</t>
    <phoneticPr fontId="5"/>
  </si>
  <si>
    <t>緊急連絡先（携帯）</t>
    <rPh sb="0" eb="2">
      <t>キンキュウ</t>
    </rPh>
    <rPh sb="2" eb="5">
      <t>レンラクサキ</t>
    </rPh>
    <rPh sb="6" eb="8">
      <t>ケイタイ</t>
    </rPh>
    <phoneticPr fontId="2"/>
  </si>
  <si>
    <t>監督氏名</t>
    <rPh sb="0" eb="2">
      <t>カントク</t>
    </rPh>
    <rPh sb="2" eb="4">
      <t>シメイ</t>
    </rPh>
    <phoneticPr fontId="5"/>
  </si>
  <si>
    <t>緊急連絡先（携帯）</t>
    <rPh sb="0" eb="2">
      <t>キンキュウ</t>
    </rPh>
    <rPh sb="2" eb="5">
      <t>レンラクサキ</t>
    </rPh>
    <rPh sb="6" eb="8">
      <t>ケイタイ</t>
    </rPh>
    <phoneticPr fontId="5"/>
  </si>
  <si>
    <t>学校長氏名</t>
    <rPh sb="0" eb="2">
      <t>ガッコウ</t>
    </rPh>
    <rPh sb="2" eb="3">
      <t>チョウ</t>
    </rPh>
    <rPh sb="3" eb="5">
      <t>シメイ</t>
    </rPh>
    <phoneticPr fontId="5"/>
  </si>
  <si>
    <t>女子　申込書</t>
    <rPh sb="0" eb="2">
      <t>ジョシ</t>
    </rPh>
    <rPh sb="3" eb="6">
      <t>モウシコミショ</t>
    </rPh>
    <phoneticPr fontId="2"/>
  </si>
  <si>
    <t>千代南</t>
    <rPh sb="0" eb="2">
      <t>センダイ</t>
    </rPh>
    <rPh sb="2" eb="3">
      <t>ミナミ</t>
    </rPh>
    <phoneticPr fontId="2"/>
  </si>
  <si>
    <t>鳥取市立　千代南</t>
    <rPh sb="0" eb="2">
      <t>トットリ</t>
    </rPh>
    <rPh sb="2" eb="4">
      <t>シリツ</t>
    </rPh>
    <rPh sb="5" eb="7">
      <t>センダイ</t>
    </rPh>
    <rPh sb="7" eb="8">
      <t>ミナミ</t>
    </rPh>
    <phoneticPr fontId="2"/>
  </si>
  <si>
    <t>青翔開智</t>
    <rPh sb="0" eb="2">
      <t>セイショウ</t>
    </rPh>
    <rPh sb="2" eb="3">
      <t>カイ</t>
    </rPh>
    <rPh sb="3" eb="4">
      <t>チ</t>
    </rPh>
    <phoneticPr fontId="2"/>
  </si>
  <si>
    <t>鳥取市立　江山</t>
    <rPh sb="5" eb="6">
      <t>エ</t>
    </rPh>
    <rPh sb="6" eb="7">
      <t>ヤマ</t>
    </rPh>
    <phoneticPr fontId="3"/>
  </si>
  <si>
    <t>鳥取市立　高草</t>
    <phoneticPr fontId="2"/>
  </si>
  <si>
    <t>鳥取市立　湖東</t>
    <phoneticPr fontId="2"/>
  </si>
  <si>
    <t>鳥取市立　桜ヶ丘</t>
    <phoneticPr fontId="2"/>
  </si>
  <si>
    <t>鳥取市立　湖南学園</t>
    <rPh sb="5" eb="6">
      <t>ミズウミ</t>
    </rPh>
    <rPh sb="6" eb="7">
      <t>ミナミ</t>
    </rPh>
    <rPh sb="7" eb="9">
      <t>ガクエン</t>
    </rPh>
    <phoneticPr fontId="3"/>
  </si>
  <si>
    <t>湖南学園</t>
    <rPh sb="0" eb="1">
      <t>ミズウミ</t>
    </rPh>
    <rPh sb="1" eb="2">
      <t>ミナミ</t>
    </rPh>
    <rPh sb="2" eb="4">
      <t>ガクエン</t>
    </rPh>
    <phoneticPr fontId="3"/>
  </si>
  <si>
    <t>鳥取市立　中ノ郷</t>
    <phoneticPr fontId="2"/>
  </si>
  <si>
    <t>鳥取市立　国府</t>
    <phoneticPr fontId="2"/>
  </si>
  <si>
    <t>鳥取市立　気高</t>
    <phoneticPr fontId="2"/>
  </si>
  <si>
    <t>鳥取市立　青谷</t>
    <rPh sb="5" eb="6">
      <t>アオ</t>
    </rPh>
    <rPh sb="6" eb="7">
      <t>タニ</t>
    </rPh>
    <phoneticPr fontId="3"/>
  </si>
  <si>
    <t>鳥取市立　河原</t>
    <phoneticPr fontId="2"/>
  </si>
  <si>
    <t>智頭町立　智頭</t>
    <rPh sb="0" eb="2">
      <t>チヅ</t>
    </rPh>
    <rPh sb="2" eb="4">
      <t>チョウリツ</t>
    </rPh>
    <phoneticPr fontId="2"/>
  </si>
  <si>
    <t>岩美町立　岩美</t>
    <rPh sb="0" eb="3">
      <t>イワミチョウ</t>
    </rPh>
    <rPh sb="3" eb="4">
      <t>リツ</t>
    </rPh>
    <phoneticPr fontId="2"/>
  </si>
  <si>
    <t>鳥大附属</t>
    <rPh sb="2" eb="4">
      <t>フゾク</t>
    </rPh>
    <phoneticPr fontId="2"/>
  </si>
  <si>
    <t>鳥取大学附属</t>
    <rPh sb="0" eb="2">
      <t>トットリ</t>
    </rPh>
    <rPh sb="2" eb="4">
      <t>ダイガク</t>
    </rPh>
    <rPh sb="4" eb="6">
      <t>フゾク</t>
    </rPh>
    <phoneticPr fontId="2"/>
  </si>
  <si>
    <t>倉吉市立　東</t>
    <rPh sb="0" eb="4">
      <t>クラヨシシリツ</t>
    </rPh>
    <rPh sb="5" eb="6">
      <t>ヒガシ</t>
    </rPh>
    <phoneticPr fontId="3"/>
  </si>
  <si>
    <t>倉吉市立　西</t>
    <rPh sb="0" eb="2">
      <t>クラヨシ</t>
    </rPh>
    <rPh sb="2" eb="4">
      <t>シリツ</t>
    </rPh>
    <phoneticPr fontId="2"/>
  </si>
  <si>
    <t>倉吉市立　久米</t>
    <rPh sb="0" eb="4">
      <t>クラヨシシリツ</t>
    </rPh>
    <rPh sb="5" eb="6">
      <t>ヒサシ</t>
    </rPh>
    <rPh sb="6" eb="7">
      <t>ベイ</t>
    </rPh>
    <phoneticPr fontId="3"/>
  </si>
  <si>
    <t>倉吉市立　河北</t>
    <phoneticPr fontId="2"/>
  </si>
  <si>
    <t>倉吉市立　鴨川</t>
    <rPh sb="5" eb="6">
      <t>カモ</t>
    </rPh>
    <rPh sb="6" eb="7">
      <t>カワ</t>
    </rPh>
    <phoneticPr fontId="3"/>
  </si>
  <si>
    <t>北栄町立　北条</t>
    <rPh sb="0" eb="2">
      <t>ホクエイ</t>
    </rPh>
    <rPh sb="2" eb="4">
      <t>チョウリツ</t>
    </rPh>
    <rPh sb="5" eb="6">
      <t>キタ</t>
    </rPh>
    <rPh sb="6" eb="7">
      <t>ジョウ</t>
    </rPh>
    <phoneticPr fontId="3"/>
  </si>
  <si>
    <t>北栄町立　大栄</t>
    <rPh sb="0" eb="2">
      <t>ホクエイ</t>
    </rPh>
    <rPh sb="2" eb="4">
      <t>チョウリツ</t>
    </rPh>
    <phoneticPr fontId="2"/>
  </si>
  <si>
    <t>琴浦町立　赤碕</t>
    <rPh sb="0" eb="2">
      <t>コトウラ</t>
    </rPh>
    <rPh sb="2" eb="4">
      <t>チョウリツ</t>
    </rPh>
    <phoneticPr fontId="2"/>
  </si>
  <si>
    <t>琴浦町立　東伯</t>
    <rPh sb="0" eb="2">
      <t>コトウラ</t>
    </rPh>
    <rPh sb="2" eb="4">
      <t>チョウリツ</t>
    </rPh>
    <phoneticPr fontId="2"/>
  </si>
  <si>
    <t>三朝町立　三朝</t>
    <rPh sb="0" eb="2">
      <t>ミササ</t>
    </rPh>
    <rPh sb="2" eb="4">
      <t>チョウリツ</t>
    </rPh>
    <rPh sb="5" eb="6">
      <t>サン</t>
    </rPh>
    <rPh sb="6" eb="7">
      <t>アサ</t>
    </rPh>
    <phoneticPr fontId="3"/>
  </si>
  <si>
    <r>
      <rPr>
        <b/>
        <sz val="12"/>
        <rFont val="ＭＳ 明朝"/>
        <family val="1"/>
        <charset val="128"/>
      </rPr>
      <t>『男子データ入力』シート</t>
    </r>
    <r>
      <rPr>
        <sz val="12"/>
        <rFont val="ＭＳ 明朝"/>
        <family val="1"/>
        <charset val="128"/>
      </rPr>
      <t>を開き，色つきセルの中に必要事項を入力してください。なお，コメントがついているセルは，コメントに従って入力してください。</t>
    </r>
    <rPh sb="6" eb="8">
      <t>ニュウリョク</t>
    </rPh>
    <phoneticPr fontId="2"/>
  </si>
  <si>
    <t>鳥取市立　東</t>
    <rPh sb="0" eb="2">
      <t>トットリ</t>
    </rPh>
    <rPh sb="2" eb="4">
      <t>シリツ</t>
    </rPh>
    <phoneticPr fontId="2"/>
  </si>
  <si>
    <t>鳥取市立　西</t>
    <phoneticPr fontId="2"/>
  </si>
  <si>
    <t>鳥取市立　南</t>
    <phoneticPr fontId="2"/>
  </si>
  <si>
    <t>鳥取市立　北</t>
    <phoneticPr fontId="2"/>
  </si>
  <si>
    <t>若桜学園</t>
    <rPh sb="2" eb="4">
      <t>ガクエン</t>
    </rPh>
    <phoneticPr fontId="2"/>
  </si>
  <si>
    <t>若桜町立　若桜学園</t>
    <rPh sb="0" eb="2">
      <t>ワカサ</t>
    </rPh>
    <rPh sb="2" eb="4">
      <t>チョウリツ</t>
    </rPh>
    <rPh sb="7" eb="9">
      <t>ガクエン</t>
    </rPh>
    <phoneticPr fontId="2"/>
  </si>
  <si>
    <t>☆よく読んで、各種データを作成してください☆</t>
    <rPh sb="3" eb="4">
      <t>ヨ</t>
    </rPh>
    <rPh sb="7" eb="9">
      <t>カクシュ</t>
    </rPh>
    <rPh sb="13" eb="15">
      <t>サクセイ</t>
    </rPh>
    <phoneticPr fontId="2"/>
  </si>
  <si>
    <t>シートの保護がかけてあります。解除しないでください。</t>
    <phoneticPr fontId="2"/>
  </si>
  <si>
    <t>①</t>
    <phoneticPr fontId="2"/>
  </si>
  <si>
    <r>
      <rPr>
        <b/>
        <sz val="12"/>
        <rFont val="ＭＳ 明朝"/>
        <family val="1"/>
        <charset val="128"/>
      </rPr>
      <t>『女子データ』シート</t>
    </r>
    <r>
      <rPr>
        <sz val="12"/>
        <rFont val="ＭＳ 明朝"/>
        <family val="1"/>
        <charset val="128"/>
      </rPr>
      <t>を開き，『男子＆学校データ』シートと同様に色つきセルの中に必要事項を入力してください。</t>
    </r>
    <rPh sb="28" eb="30">
      <t>ドウヨウ</t>
    </rPh>
    <phoneticPr fontId="2"/>
  </si>
  <si>
    <t>③</t>
    <phoneticPr fontId="2"/>
  </si>
  <si>
    <t>⑤</t>
    <phoneticPr fontId="2"/>
  </si>
  <si>
    <r>
      <rPr>
        <b/>
        <sz val="12"/>
        <color rgb="FFFF0000"/>
        <rFont val="ＭＳ 明朝"/>
        <family val="1"/>
        <charset val="128"/>
      </rPr>
      <t>電子データ</t>
    </r>
    <r>
      <rPr>
        <sz val="12"/>
        <rFont val="ＭＳ 明朝"/>
        <family val="1"/>
        <charset val="128"/>
      </rPr>
      <t>を電子メールに添付して以下の提出先まで</t>
    </r>
    <r>
      <rPr>
        <b/>
        <sz val="12"/>
        <color rgb="FFFF0000"/>
        <rFont val="ＭＳ 明朝"/>
        <family val="1"/>
        <charset val="128"/>
      </rPr>
      <t>期限までに</t>
    </r>
    <r>
      <rPr>
        <sz val="12"/>
        <rFont val="ＭＳ 明朝"/>
        <family val="1"/>
        <charset val="128"/>
      </rPr>
      <t>送信してください。</t>
    </r>
    <rPh sb="24" eb="26">
      <t>キゲン</t>
    </rPh>
    <phoneticPr fontId="2"/>
  </si>
  <si>
    <r>
      <t>　タイムトライアルは</t>
    </r>
    <r>
      <rPr>
        <b/>
        <u/>
        <sz val="12"/>
        <color rgb="FFFF0000"/>
        <rFont val="ＭＳ 明朝"/>
        <family val="1"/>
        <charset val="128"/>
      </rPr>
      <t>駅伝当日のオーダー選手以外であればだれでも出場できます</t>
    </r>
    <r>
      <rPr>
        <sz val="12"/>
        <rFont val="ＭＳ 明朝"/>
        <family val="1"/>
        <charset val="128"/>
      </rPr>
      <t>。つまり，</t>
    </r>
    <r>
      <rPr>
        <b/>
        <u/>
        <sz val="12"/>
        <color rgb="FFFF0000"/>
        <rFont val="ＭＳ 明朝"/>
        <family val="1"/>
        <charset val="128"/>
      </rPr>
      <t>駅伝本番のレースを走らない生徒であれば出場可能</t>
    </r>
    <r>
      <rPr>
        <sz val="12"/>
        <rFont val="ＭＳ 明朝"/>
        <family val="1"/>
        <charset val="128"/>
      </rPr>
      <t>ということになります。
　しかし当日朝の記録処理の都合上，</t>
    </r>
    <r>
      <rPr>
        <b/>
        <sz val="12"/>
        <color rgb="FFFF0000"/>
        <rFont val="ＭＳ 明朝"/>
        <family val="1"/>
        <charset val="128"/>
      </rPr>
      <t>駅伝登録選手以外のＴＴ参加の可能性がある選手の氏名を，ＴＴ参加予定者に入力してください</t>
    </r>
    <r>
      <rPr>
        <sz val="12"/>
        <rFont val="ＭＳ 明朝"/>
        <family val="1"/>
        <charset val="128"/>
      </rPr>
      <t>。
　入力していない選手でも出場はできますが，駅伝登録選手とＴＴ参加予定者で２０人ほど名前が入りますので，</t>
    </r>
    <r>
      <rPr>
        <b/>
        <u/>
        <sz val="12"/>
        <color rgb="FFFF0000"/>
        <rFont val="ＭＳ 明朝"/>
        <family val="1"/>
        <charset val="128"/>
      </rPr>
      <t>そのような事態はほぼ起こらないと思われます</t>
    </r>
    <r>
      <rPr>
        <sz val="12"/>
        <rFont val="ＭＳ 明朝"/>
        <family val="1"/>
        <charset val="128"/>
      </rPr>
      <t>。</t>
    </r>
    <rPh sb="10" eb="12">
      <t>エキデン</t>
    </rPh>
    <rPh sb="12" eb="14">
      <t>トウジツ</t>
    </rPh>
    <rPh sb="19" eb="21">
      <t>センシュ</t>
    </rPh>
    <rPh sb="21" eb="23">
      <t>イガイ</t>
    </rPh>
    <rPh sb="31" eb="33">
      <t>シュツジョウ</t>
    </rPh>
    <rPh sb="42" eb="44">
      <t>エキデン</t>
    </rPh>
    <rPh sb="44" eb="46">
      <t>ホンバン</t>
    </rPh>
    <rPh sb="51" eb="52">
      <t>ハシ</t>
    </rPh>
    <rPh sb="55" eb="57">
      <t>セイト</t>
    </rPh>
    <rPh sb="61" eb="63">
      <t>シュツジョウ</t>
    </rPh>
    <rPh sb="63" eb="65">
      <t>カノウ</t>
    </rPh>
    <rPh sb="81" eb="83">
      <t>トウジツ</t>
    </rPh>
    <rPh sb="83" eb="84">
      <t>アサ</t>
    </rPh>
    <rPh sb="85" eb="87">
      <t>キロク</t>
    </rPh>
    <rPh sb="87" eb="89">
      <t>ショリ</t>
    </rPh>
    <rPh sb="90" eb="93">
      <t>ツゴウジョウ</t>
    </rPh>
    <rPh sb="94" eb="96">
      <t>エキデン</t>
    </rPh>
    <rPh sb="96" eb="98">
      <t>トウロク</t>
    </rPh>
    <rPh sb="98" eb="100">
      <t>センシュ</t>
    </rPh>
    <rPh sb="100" eb="102">
      <t>イガイ</t>
    </rPh>
    <rPh sb="105" eb="107">
      <t>サンカ</t>
    </rPh>
    <rPh sb="108" eb="111">
      <t>カノウセイ</t>
    </rPh>
    <rPh sb="114" eb="116">
      <t>センシュ</t>
    </rPh>
    <rPh sb="117" eb="119">
      <t>シメイ</t>
    </rPh>
    <rPh sb="123" eb="125">
      <t>サンカ</t>
    </rPh>
    <rPh sb="125" eb="128">
      <t>ヨテイシャ</t>
    </rPh>
    <rPh sb="129" eb="131">
      <t>ニュウリョク</t>
    </rPh>
    <rPh sb="140" eb="142">
      <t>ニュウリョク</t>
    </rPh>
    <rPh sb="147" eb="149">
      <t>センシュ</t>
    </rPh>
    <rPh sb="151" eb="153">
      <t>シュツジョウ</t>
    </rPh>
    <rPh sb="160" eb="162">
      <t>エキデン</t>
    </rPh>
    <rPh sb="162" eb="164">
      <t>トウロク</t>
    </rPh>
    <rPh sb="164" eb="166">
      <t>センシュ</t>
    </rPh>
    <rPh sb="169" eb="171">
      <t>サンカ</t>
    </rPh>
    <rPh sb="171" eb="174">
      <t>ヨテイシャ</t>
    </rPh>
    <rPh sb="180" eb="182">
      <t>ナマエ</t>
    </rPh>
    <rPh sb="183" eb="184">
      <t>ハイ</t>
    </rPh>
    <rPh sb="195" eb="197">
      <t>ジタイ</t>
    </rPh>
    <rPh sb="200" eb="201">
      <t>オ</t>
    </rPh>
    <rPh sb="206" eb="207">
      <t>オモ</t>
    </rPh>
    <phoneticPr fontId="2"/>
  </si>
  <si>
    <t>★選手登録・データ提出に関する問い合わせ先</t>
    <rPh sb="1" eb="3">
      <t>センシュ</t>
    </rPh>
    <rPh sb="3" eb="5">
      <t>トウロク</t>
    </rPh>
    <rPh sb="9" eb="11">
      <t>テイシュツ</t>
    </rPh>
    <rPh sb="12" eb="13">
      <t>カン</t>
    </rPh>
    <rPh sb="15" eb="16">
      <t>ト</t>
    </rPh>
    <rPh sb="17" eb="18">
      <t>ア</t>
    </rPh>
    <rPh sb="20" eb="21">
      <t>サキ</t>
    </rPh>
    <phoneticPr fontId="2"/>
  </si>
  <si>
    <t>電子メールアドレス</t>
    <phoneticPr fontId="2"/>
  </si>
  <si>
    <t>八頭</t>
    <rPh sb="0" eb="2">
      <t>ヤズ</t>
    </rPh>
    <phoneticPr fontId="2"/>
  </si>
  <si>
    <t>八頭町立　八頭</t>
    <rPh sb="0" eb="2">
      <t>ヤズ</t>
    </rPh>
    <rPh sb="2" eb="3">
      <t>チョウ</t>
    </rPh>
    <rPh sb="3" eb="4">
      <t>リツ</t>
    </rPh>
    <rPh sb="5" eb="7">
      <t>ヤズ</t>
    </rPh>
    <phoneticPr fontId="2"/>
  </si>
  <si>
    <t>鳥取市立　福部未来学園</t>
    <rPh sb="5" eb="6">
      <t>フク</t>
    </rPh>
    <rPh sb="6" eb="7">
      <t>ブ</t>
    </rPh>
    <rPh sb="7" eb="9">
      <t>ミライ</t>
    </rPh>
    <rPh sb="9" eb="11">
      <t>ガクエン</t>
    </rPh>
    <phoneticPr fontId="3"/>
  </si>
  <si>
    <t>福部未来学園</t>
    <rPh sb="0" eb="1">
      <t>フク</t>
    </rPh>
    <rPh sb="1" eb="2">
      <t>ブ</t>
    </rPh>
    <rPh sb="2" eb="4">
      <t>ミライ</t>
    </rPh>
    <rPh sb="4" eb="6">
      <t>ガクエン</t>
    </rPh>
    <phoneticPr fontId="3"/>
  </si>
  <si>
    <t>米子市日吉津村中学校組合立　箕蚊屋</t>
    <rPh sb="3" eb="6">
      <t>ヒエヅ</t>
    </rPh>
    <rPh sb="6" eb="7">
      <t>ソン</t>
    </rPh>
    <rPh sb="7" eb="10">
      <t>チュウガッコウ</t>
    </rPh>
    <rPh sb="10" eb="12">
      <t>クミアイ</t>
    </rPh>
    <rPh sb="12" eb="13">
      <t>リツ</t>
    </rPh>
    <rPh sb="14" eb="17">
      <t>ミノカヤ</t>
    </rPh>
    <phoneticPr fontId="2"/>
  </si>
  <si>
    <r>
      <rPr>
        <b/>
        <sz val="12"/>
        <rFont val="ＭＳ 明朝"/>
        <family val="1"/>
        <charset val="128"/>
      </rPr>
      <t>『大会申込書印刷』シート</t>
    </r>
    <r>
      <rPr>
        <sz val="12"/>
        <rFont val="ＭＳ 明朝"/>
        <family val="1"/>
        <charset val="128"/>
      </rPr>
      <t>を開き，</t>
    </r>
    <r>
      <rPr>
        <sz val="12"/>
        <rFont val="ＭＳ 明朝"/>
        <family val="1"/>
        <charset val="128"/>
      </rPr>
      <t>間違いがないかどうか確認し、間違いがなければ印刷して</t>
    </r>
    <r>
      <rPr>
        <b/>
        <sz val="12"/>
        <rFont val="ＭＳ 明朝"/>
        <family val="1"/>
        <charset val="128"/>
      </rPr>
      <t>校長印を捺印していただきましょう。</t>
    </r>
    <rPh sb="6" eb="8">
      <t>インサツ</t>
    </rPh>
    <rPh sb="13" eb="14">
      <t>ヒラ</t>
    </rPh>
    <rPh sb="16" eb="18">
      <t>マチガ</t>
    </rPh>
    <rPh sb="26" eb="28">
      <t>カクニン</t>
    </rPh>
    <rPh sb="30" eb="32">
      <t>マチガ</t>
    </rPh>
    <phoneticPr fontId="2"/>
  </si>
  <si>
    <r>
      <rPr>
        <sz val="14"/>
        <color rgb="FFFF0000"/>
        <rFont val="HG創英角ﾎﾟｯﾌﾟ体"/>
        <family val="3"/>
        <charset val="128"/>
      </rPr>
      <t>外字は決して使わない。C4th外字も不可。</t>
    </r>
    <r>
      <rPr>
        <b/>
        <sz val="12"/>
        <rFont val="ＭＳ 明朝"/>
        <family val="1"/>
        <charset val="128"/>
      </rPr>
      <t>表示・印刷ができません。</t>
    </r>
    <rPh sb="0" eb="2">
      <t>ガイジ</t>
    </rPh>
    <rPh sb="3" eb="4">
      <t>ケッ</t>
    </rPh>
    <rPh sb="6" eb="7">
      <t>ツカ</t>
    </rPh>
    <rPh sb="15" eb="17">
      <t>ガイジ</t>
    </rPh>
    <rPh sb="18" eb="20">
      <t>フカ</t>
    </rPh>
    <rPh sb="21" eb="23">
      <t>ヒョウジ</t>
    </rPh>
    <rPh sb="24" eb="26">
      <t>インサツ</t>
    </rPh>
    <phoneticPr fontId="2"/>
  </si>
  <si>
    <t>鹿野学園</t>
    <rPh sb="0" eb="1">
      <t>シカ</t>
    </rPh>
    <rPh sb="1" eb="2">
      <t>ノ</t>
    </rPh>
    <rPh sb="2" eb="4">
      <t>ガクエン</t>
    </rPh>
    <phoneticPr fontId="3"/>
  </si>
  <si>
    <t>鳥取市立　鹿野学園</t>
    <rPh sb="5" eb="6">
      <t>シカ</t>
    </rPh>
    <rPh sb="6" eb="7">
      <t>ノ</t>
    </rPh>
    <rPh sb="7" eb="9">
      <t>ガクエン</t>
    </rPh>
    <phoneticPr fontId="3"/>
  </si>
  <si>
    <t>湯梨浜学園</t>
    <rPh sb="0" eb="3">
      <t>ユリハマ</t>
    </rPh>
    <rPh sb="3" eb="5">
      <t>ガクエン</t>
    </rPh>
    <phoneticPr fontId="2"/>
  </si>
  <si>
    <t>湯梨浜</t>
    <rPh sb="0" eb="1">
      <t>ユ</t>
    </rPh>
    <rPh sb="1" eb="2">
      <t>ナシ</t>
    </rPh>
    <rPh sb="2" eb="3">
      <t>ハマ</t>
    </rPh>
    <phoneticPr fontId="2"/>
  </si>
  <si>
    <t>湯梨浜町立　湯梨浜</t>
    <rPh sb="0" eb="1">
      <t>ユ</t>
    </rPh>
    <rPh sb="1" eb="2">
      <t>ナシ</t>
    </rPh>
    <rPh sb="2" eb="3">
      <t>ハマ</t>
    </rPh>
    <rPh sb="3" eb="4">
      <t>チョウ</t>
    </rPh>
    <rPh sb="4" eb="5">
      <t>リツ</t>
    </rPh>
    <rPh sb="6" eb="7">
      <t>ユ</t>
    </rPh>
    <rPh sb="7" eb="8">
      <t>ナシ</t>
    </rPh>
    <rPh sb="8" eb="9">
      <t>ハマ</t>
    </rPh>
    <phoneticPr fontId="2"/>
  </si>
  <si>
    <t>令和２年度 県駅伝選手登録ファイル　取扱説明</t>
    <rPh sb="0" eb="2">
      <t>レイワ</t>
    </rPh>
    <rPh sb="3" eb="5">
      <t>ネンド</t>
    </rPh>
    <rPh sb="6" eb="7">
      <t>ケン</t>
    </rPh>
    <rPh sb="7" eb="9">
      <t>エキデン</t>
    </rPh>
    <rPh sb="9" eb="11">
      <t>センシュ</t>
    </rPh>
    <rPh sb="11" eb="13">
      <t>トウロク</t>
    </rPh>
    <rPh sb="18" eb="20">
      <t>トリアツカイ</t>
    </rPh>
    <rPh sb="20" eb="22">
      <t>セツメイ</t>
    </rPh>
    <phoneticPr fontId="2"/>
  </si>
  <si>
    <t>C4thで提出する。使用できない学校は電子メールで提出する。</t>
    <rPh sb="5" eb="7">
      <t>テイシュツ</t>
    </rPh>
    <rPh sb="10" eb="12">
      <t>シヨウ</t>
    </rPh>
    <rPh sb="16" eb="18">
      <t>ガッコウ</t>
    </rPh>
    <rPh sb="19" eb="21">
      <t>デンシ</t>
    </rPh>
    <rPh sb="25" eb="27">
      <t>テイシュツ</t>
    </rPh>
    <phoneticPr fontId="2"/>
  </si>
  <si>
    <t>takeshita_yu@mailk.torikyo.ed.jp</t>
    <phoneticPr fontId="2"/>
  </si>
  <si>
    <r>
      <t>携帯　090-2869-8138　</t>
    </r>
    <r>
      <rPr>
        <b/>
        <sz val="11"/>
        <rFont val="ＭＳ 明朝"/>
        <family val="1"/>
        <charset val="128"/>
      </rPr>
      <t>※なるべく学校のほうにお電話ください。</t>
    </r>
    <rPh sb="22" eb="24">
      <t>ガッコウ</t>
    </rPh>
    <rPh sb="29" eb="31">
      <t>デンワ</t>
    </rPh>
    <phoneticPr fontId="2"/>
  </si>
  <si>
    <t>境港市立第一中学校　竹下　悠也</t>
    <rPh sb="0" eb="4">
      <t>サカイミナトシリツ</t>
    </rPh>
    <rPh sb="4" eb="6">
      <t>ダイイチ</t>
    </rPh>
    <phoneticPr fontId="2"/>
  </si>
  <si>
    <t>電子データ提出方法</t>
    <rPh sb="5" eb="7">
      <t>テイシュツ</t>
    </rPh>
    <rPh sb="7" eb="9">
      <t>ホウホウ</t>
    </rPh>
    <phoneticPr fontId="2"/>
  </si>
  <si>
    <t>境港市立第一中学校 Tel0859-42-3711 Fax0859-42-3712　</t>
    <rPh sb="0" eb="4">
      <t>サカイミナトシリツ</t>
    </rPh>
    <rPh sb="4" eb="6">
      <t>ダイイチ</t>
    </rPh>
    <rPh sb="6" eb="7">
      <t>チュウ</t>
    </rPh>
    <rPh sb="7" eb="9">
      <t>ガッコウ</t>
    </rPh>
    <phoneticPr fontId="2"/>
  </si>
  <si>
    <t>令和２年度　県駅伝　男子選手登録データ</t>
    <rPh sb="0" eb="2">
      <t>レイワ</t>
    </rPh>
    <rPh sb="3" eb="5">
      <t>ネンド</t>
    </rPh>
    <rPh sb="6" eb="7">
      <t>ケン</t>
    </rPh>
    <rPh sb="7" eb="9">
      <t>エキデン</t>
    </rPh>
    <rPh sb="10" eb="12">
      <t>ダンシ</t>
    </rPh>
    <rPh sb="12" eb="14">
      <t>センシュ</t>
    </rPh>
    <rPh sb="14" eb="16">
      <t>トウロク</t>
    </rPh>
    <phoneticPr fontId="2"/>
  </si>
  <si>
    <t>令和２年度  第４６回　鳥取県中学校総合体育大会駅伝競走の部</t>
    <rPh sb="0" eb="2">
      <t>レイワ</t>
    </rPh>
    <rPh sb="3" eb="5">
      <t>ネンド</t>
    </rPh>
    <rPh sb="7" eb="8">
      <t>ダイ</t>
    </rPh>
    <rPh sb="10" eb="11">
      <t>カイ</t>
    </rPh>
    <rPh sb="12" eb="15">
      <t>トットリケン</t>
    </rPh>
    <rPh sb="15" eb="18">
      <t>チュウガッコウ</t>
    </rPh>
    <rPh sb="18" eb="20">
      <t>ソウゴウ</t>
    </rPh>
    <rPh sb="20" eb="22">
      <t>タイイク</t>
    </rPh>
    <rPh sb="22" eb="24">
      <t>タイカイ</t>
    </rPh>
    <rPh sb="24" eb="26">
      <t>エキデン</t>
    </rPh>
    <rPh sb="26" eb="28">
      <t>キョウソウ</t>
    </rPh>
    <rPh sb="29" eb="30">
      <t>ブ</t>
    </rPh>
    <phoneticPr fontId="5"/>
  </si>
  <si>
    <t>令和２年度　県駅伝　女子選手登録データ</t>
    <rPh sb="0" eb="2">
      <t>レイワ</t>
    </rPh>
    <rPh sb="3" eb="5">
      <t>ネンド</t>
    </rPh>
    <rPh sb="6" eb="7">
      <t>ケン</t>
    </rPh>
    <rPh sb="7" eb="9">
      <t>エキデン</t>
    </rPh>
    <rPh sb="10" eb="12">
      <t>ジョシ</t>
    </rPh>
    <rPh sb="12" eb="14">
      <t>センシュ</t>
    </rPh>
    <rPh sb="14" eb="16">
      <t>トウロク</t>
    </rPh>
    <phoneticPr fontId="2"/>
  </si>
  <si>
    <t>第46回　鳥取県中学校総合体育大会駅伝競走の部　男子　オーダー用紙</t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7" eb="19">
      <t>エキデン</t>
    </rPh>
    <rPh sb="19" eb="21">
      <t>キョウソウ</t>
    </rPh>
    <rPh sb="22" eb="23">
      <t>ブ</t>
    </rPh>
    <rPh sb="24" eb="26">
      <t>ダンシ</t>
    </rPh>
    <rPh sb="31" eb="33">
      <t>ヨウシ</t>
    </rPh>
    <phoneticPr fontId="5"/>
  </si>
  <si>
    <t>第46回　鳥取県中学校総合体育大会駅伝競走の部　女子　オーダー用紙</t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7" eb="19">
      <t>エキデン</t>
    </rPh>
    <rPh sb="19" eb="21">
      <t>キョウソウ</t>
    </rPh>
    <rPh sb="22" eb="23">
      <t>ブ</t>
    </rPh>
    <rPh sb="24" eb="26">
      <t>ジョシ</t>
    </rPh>
    <rPh sb="31" eb="33">
      <t>ヨウシ</t>
    </rPh>
    <phoneticPr fontId="5"/>
  </si>
  <si>
    <r>
      <t>入力が終わったら，保存してください。その後，ファイル名の</t>
    </r>
    <r>
      <rPr>
        <b/>
        <sz val="12"/>
        <rFont val="ＭＳ 明朝"/>
        <family val="1"/>
        <charset val="128"/>
      </rPr>
      <t>［ナンバー・学校名］</t>
    </r>
    <r>
      <rPr>
        <sz val="12"/>
        <rFont val="ＭＳ 明朝"/>
        <family val="1"/>
        <charset val="128"/>
      </rPr>
      <t>の部分を各校のナンバー（半角数字）・名前に変えて下さい。</t>
    </r>
    <r>
      <rPr>
        <b/>
        <sz val="12"/>
        <rFont val="ＭＳ 明朝"/>
        <family val="1"/>
        <charset val="128"/>
      </rPr>
      <t>例：［61・境港第一中］</t>
    </r>
    <rPh sb="9" eb="11">
      <t>ホゾン</t>
    </rPh>
    <rPh sb="20" eb="21">
      <t>ゴ</t>
    </rPh>
    <rPh sb="39" eb="41">
      <t>ブブン</t>
    </rPh>
    <rPh sb="50" eb="52">
      <t>ハンカク</t>
    </rPh>
    <rPh sb="52" eb="54">
      <t>スウジ</t>
    </rPh>
    <rPh sb="66" eb="67">
      <t>レイ</t>
    </rPh>
    <rPh sb="72" eb="74">
      <t>サカイミナト</t>
    </rPh>
    <rPh sb="74" eb="76">
      <t>ダイイチ</t>
    </rPh>
    <rPh sb="76" eb="77">
      <t>チュウ</t>
    </rPh>
    <rPh sb="77" eb="78">
      <t>キシナカ</t>
    </rPh>
    <phoneticPr fontId="2"/>
  </si>
  <si>
    <t>提出締切　１１月２日（月）１６時</t>
    <rPh sb="0" eb="2">
      <t>テイシュツ</t>
    </rPh>
    <rPh sb="2" eb="4">
      <t>シメキリ</t>
    </rPh>
    <rPh sb="7" eb="8">
      <t>ガツ</t>
    </rPh>
    <rPh sb="9" eb="10">
      <t>ニチ</t>
    </rPh>
    <rPh sb="11" eb="12">
      <t>ゲツ</t>
    </rPh>
    <rPh sb="15" eb="16">
      <t>ジ</t>
    </rPh>
    <phoneticPr fontId="2"/>
  </si>
  <si>
    <r>
      <rPr>
        <b/>
        <sz val="12"/>
        <color rgb="FFFF0000"/>
        <rFont val="ＭＳ 明朝"/>
        <family val="1"/>
        <charset val="128"/>
      </rPr>
      <t>校長印を押印</t>
    </r>
    <r>
      <rPr>
        <b/>
        <sz val="12"/>
        <rFont val="ＭＳ 明朝"/>
        <family val="1"/>
        <charset val="128"/>
      </rPr>
      <t>した</t>
    </r>
    <r>
      <rPr>
        <b/>
        <sz val="12"/>
        <color rgb="FFFF0000"/>
        <rFont val="ＭＳ 明朝"/>
        <family val="1"/>
        <charset val="128"/>
      </rPr>
      <t>大会申込書</t>
    </r>
    <r>
      <rPr>
        <b/>
        <sz val="12"/>
        <rFont val="ＭＳ 明朝"/>
        <family val="1"/>
        <charset val="128"/>
      </rPr>
      <t>（紙媒体）</t>
    </r>
    <r>
      <rPr>
        <sz val="12"/>
        <rFont val="ＭＳ 明朝"/>
        <family val="1"/>
        <charset val="128"/>
      </rPr>
      <t>は，</t>
    </r>
    <r>
      <rPr>
        <b/>
        <sz val="12"/>
        <color rgb="FFFF0000"/>
        <rFont val="ＭＳ 明朝"/>
        <family val="1"/>
        <charset val="128"/>
      </rPr>
      <t>監督会議の時に提出</t>
    </r>
    <r>
      <rPr>
        <sz val="12"/>
        <rFont val="ＭＳ 明朝"/>
        <family val="1"/>
        <charset val="128"/>
      </rPr>
      <t>してください。
※県駅伝では、</t>
    </r>
    <r>
      <rPr>
        <b/>
        <sz val="12"/>
        <color rgb="FFFF0000"/>
        <rFont val="ＭＳ 明朝"/>
        <family val="1"/>
        <charset val="128"/>
      </rPr>
      <t>申込書とその写しを提出</t>
    </r>
    <r>
      <rPr>
        <sz val="12"/>
        <rFont val="ＭＳ 明朝"/>
        <family val="1"/>
        <charset val="128"/>
      </rPr>
      <t>（計２枚の提出）となっています。。</t>
    </r>
    <rPh sb="38" eb="39">
      <t>ケン</t>
    </rPh>
    <rPh sb="39" eb="41">
      <t>エキデン</t>
    </rPh>
    <rPh sb="44" eb="47">
      <t>モウシコミショ</t>
    </rPh>
    <rPh sb="50" eb="51">
      <t>ウツ</t>
    </rPh>
    <rPh sb="53" eb="55">
      <t>テイシュツ</t>
    </rPh>
    <rPh sb="56" eb="57">
      <t>ケイ</t>
    </rPh>
    <rPh sb="58" eb="59">
      <t>マイ</t>
    </rPh>
    <rPh sb="60" eb="62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</si>
</sst>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color rgb="FFFF0000"/>
      <name val="HG創英角ﾎﾟｯﾌﾟ体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HG創英角ﾎﾟｯﾌﾟ体"/>
      <family val="3"/>
      <charset val="128"/>
    </font>
    <font>
      <b/>
      <u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b/>
      <sz val="14"/>
      <color indexed="8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double">
        <color auto="1"/>
      </right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5">
    <xf numFmtId="0" fontId="0" fillId="0" borderId="0" xfId="0">
      <alignment vertical="center"/>
    </xf>
    <xf numFmtId="0" fontId="0" fillId="0" borderId="0" xfId="0" applyFont="1" applyAlignment="1" applyProtection="1">
      <alignment vertical="center" shrinkToFit="1"/>
    </xf>
    <xf numFmtId="0" fontId="0" fillId="0" borderId="0" xfId="0" applyFont="1" applyAlignment="1" applyProtection="1">
      <alignment horizontal="center" vertical="center" shrinkToFit="1"/>
    </xf>
    <xf numFmtId="0" fontId="0" fillId="0" borderId="0" xfId="0" applyFont="1" applyAlignment="1" applyProtection="1">
      <alignment horizontal="left" vertical="center" shrinkToFit="1"/>
    </xf>
    <xf numFmtId="0" fontId="0" fillId="0" borderId="0" xfId="0" applyNumberFormat="1" applyFont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 shrinkToFit="1"/>
    </xf>
    <xf numFmtId="0" fontId="1" fillId="0" borderId="0" xfId="0" applyFont="1" applyAlignment="1" applyProtection="1">
      <alignment horizontal="right" vertical="center" shrinkToFit="1"/>
    </xf>
    <xf numFmtId="0" fontId="1" fillId="0" borderId="0" xfId="0" applyFon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/>
    <xf numFmtId="0" fontId="6" fillId="0" borderId="0" xfId="0" applyFont="1" applyAlignment="1" applyProtection="1">
      <alignment horizontal="right" vertical="center"/>
    </xf>
    <xf numFmtId="0" fontId="0" fillId="0" borderId="12" xfId="0" applyBorder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0" xfId="0" applyFont="1" applyBorder="1" applyAlignment="1" applyProtection="1">
      <alignment horizontal="center" vertical="center" shrinkToFit="1"/>
    </xf>
    <xf numFmtId="0" fontId="0" fillId="0" borderId="21" xfId="0" applyFont="1" applyBorder="1" applyAlignment="1" applyProtection="1">
      <alignment horizontal="center" vertical="center" shrinkToFit="1"/>
    </xf>
    <xf numFmtId="0" fontId="6" fillId="0" borderId="43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Border="1" applyAlignment="1" applyProtection="1"/>
    <xf numFmtId="0" fontId="18" fillId="0" borderId="12" xfId="0" applyFont="1" applyBorder="1">
      <alignment vertical="center"/>
    </xf>
    <xf numFmtId="0" fontId="23" fillId="0" borderId="0" xfId="0" applyFont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7" fillId="0" borderId="1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7" fillId="0" borderId="22" xfId="0" applyNumberFormat="1" applyFont="1" applyBorder="1" applyAlignment="1" applyProtection="1">
      <alignment horizontal="center" vertical="center" shrinkToFit="1"/>
    </xf>
    <xf numFmtId="0" fontId="7" fillId="0" borderId="31" xfId="0" applyNumberFormat="1" applyFont="1" applyBorder="1" applyAlignment="1" applyProtection="1">
      <alignment horizontal="center" vertical="center" shrinkToFit="1"/>
    </xf>
    <xf numFmtId="0" fontId="7" fillId="0" borderId="18" xfId="0" applyNumberFormat="1" applyFont="1" applyBorder="1" applyAlignment="1" applyProtection="1">
      <alignment horizontal="center" vertical="center" shrinkToFit="1"/>
    </xf>
    <xf numFmtId="0" fontId="7" fillId="0" borderId="19" xfId="0" applyNumberFormat="1" applyFont="1" applyBorder="1" applyAlignment="1" applyProtection="1">
      <alignment horizontal="center" vertical="center" shrinkToFit="1"/>
    </xf>
    <xf numFmtId="0" fontId="0" fillId="3" borderId="20" xfId="0" applyFont="1" applyFill="1" applyBorder="1" applyAlignment="1" applyProtection="1">
      <alignment horizontal="center" vertical="center" shrinkToFit="1"/>
    </xf>
    <xf numFmtId="0" fontId="7" fillId="3" borderId="22" xfId="0" applyNumberFormat="1" applyFont="1" applyFill="1" applyBorder="1" applyAlignment="1" applyProtection="1">
      <alignment horizontal="center" vertical="center" shrinkToFit="1"/>
    </xf>
    <xf numFmtId="0" fontId="0" fillId="4" borderId="20" xfId="0" applyFont="1" applyFill="1" applyBorder="1" applyAlignment="1" applyProtection="1">
      <alignment horizontal="center" vertical="center" shrinkToFit="1"/>
    </xf>
    <xf numFmtId="0" fontId="0" fillId="4" borderId="14" xfId="0" applyFont="1" applyFill="1" applyBorder="1" applyAlignment="1" applyProtection="1">
      <alignment horizontal="center" vertical="center" shrinkToFit="1"/>
    </xf>
    <xf numFmtId="0" fontId="7" fillId="4" borderId="22" xfId="0" applyNumberFormat="1" applyFont="1" applyFill="1" applyBorder="1" applyAlignment="1" applyProtection="1">
      <alignment horizontal="center" vertical="center" shrinkToFit="1"/>
    </xf>
    <xf numFmtId="0" fontId="7" fillId="4" borderId="0" xfId="0" applyNumberFormat="1" applyFont="1" applyFill="1" applyBorder="1" applyAlignment="1" applyProtection="1">
      <alignment horizontal="center" vertical="center" shrinkToFi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2" fillId="0" borderId="44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3" borderId="76" xfId="0" applyFont="1" applyFill="1" applyBorder="1" applyAlignment="1" applyProtection="1">
      <alignment horizontal="center" vertical="center" shrinkToFit="1"/>
    </xf>
    <xf numFmtId="0" fontId="0" fillId="3" borderId="75" xfId="0" applyFont="1" applyFill="1" applyBorder="1" applyAlignment="1" applyProtection="1">
      <alignment horizontal="center" vertical="center" shrinkToFit="1"/>
    </xf>
    <xf numFmtId="0" fontId="7" fillId="3" borderId="77" xfId="0" applyNumberFormat="1" applyFont="1" applyFill="1" applyBorder="1" applyAlignment="1" applyProtection="1">
      <alignment horizontal="center" vertical="center" shrinkToFit="1"/>
    </xf>
    <xf numFmtId="0" fontId="7" fillId="3" borderId="78" xfId="0" applyNumberFormat="1" applyFont="1" applyFill="1" applyBorder="1" applyAlignment="1" applyProtection="1">
      <alignment horizontal="center" vertical="center" shrinkToFit="1"/>
    </xf>
    <xf numFmtId="0" fontId="0" fillId="0" borderId="76" xfId="0" applyFont="1" applyBorder="1" applyAlignment="1" applyProtection="1">
      <alignment horizontal="center" vertical="center" shrinkToFit="1"/>
    </xf>
    <xf numFmtId="0" fontId="7" fillId="0" borderId="77" xfId="0" applyNumberFormat="1" applyFont="1" applyBorder="1" applyAlignment="1" applyProtection="1">
      <alignment horizontal="center" vertical="center" shrinkToFit="1"/>
    </xf>
    <xf numFmtId="0" fontId="7" fillId="0" borderId="79" xfId="0" applyNumberFormat="1" applyFont="1" applyBorder="1" applyAlignment="1" applyProtection="1">
      <alignment horizontal="center" vertical="center" shrinkToFit="1"/>
    </xf>
    <xf numFmtId="0" fontId="0" fillId="4" borderId="76" xfId="0" applyFont="1" applyFill="1" applyBorder="1" applyAlignment="1" applyProtection="1">
      <alignment horizontal="center" vertical="center" shrinkToFit="1"/>
    </xf>
    <xf numFmtId="0" fontId="7" fillId="4" borderId="77" xfId="0" applyNumberFormat="1" applyFont="1" applyFill="1" applyBorder="1" applyAlignment="1" applyProtection="1">
      <alignment horizontal="center" vertical="center" shrinkToFit="1"/>
    </xf>
    <xf numFmtId="0" fontId="9" fillId="3" borderId="80" xfId="0" applyFont="1" applyFill="1" applyBorder="1" applyAlignment="1" applyProtection="1">
      <alignment horizontal="center" vertical="center" shrinkToFit="1"/>
    </xf>
    <xf numFmtId="0" fontId="0" fillId="3" borderId="81" xfId="0" applyFont="1" applyFill="1" applyBorder="1" applyAlignment="1" applyProtection="1">
      <alignment horizontal="center" vertical="center" shrinkToFit="1"/>
    </xf>
    <xf numFmtId="0" fontId="0" fillId="3" borderId="82" xfId="0" applyFont="1" applyFill="1" applyBorder="1" applyAlignment="1" applyProtection="1">
      <alignment horizontal="center" vertical="center" shrinkToFit="1"/>
    </xf>
    <xf numFmtId="0" fontId="0" fillId="0" borderId="80" xfId="0" applyFont="1" applyBorder="1" applyAlignment="1" applyProtection="1">
      <alignment horizontal="center" vertical="center" shrinkToFit="1"/>
    </xf>
    <xf numFmtId="0" fontId="0" fillId="0" borderId="81" xfId="0" applyFont="1" applyBorder="1" applyAlignment="1" applyProtection="1">
      <alignment horizontal="center" vertical="center" shrinkToFit="1"/>
    </xf>
    <xf numFmtId="0" fontId="0" fillId="0" borderId="83" xfId="0" applyFont="1" applyBorder="1" applyAlignment="1" applyProtection="1">
      <alignment horizontal="center" vertical="center" shrinkToFit="1"/>
    </xf>
    <xf numFmtId="0" fontId="9" fillId="4" borderId="80" xfId="0" applyFont="1" applyFill="1" applyBorder="1" applyAlignment="1" applyProtection="1">
      <alignment horizontal="center" vertical="center" shrinkToFit="1"/>
    </xf>
    <xf numFmtId="0" fontId="0" fillId="4" borderId="81" xfId="0" applyFont="1" applyFill="1" applyBorder="1" applyAlignment="1" applyProtection="1">
      <alignment horizontal="center" vertical="center" shrinkToFit="1"/>
    </xf>
    <xf numFmtId="0" fontId="0" fillId="4" borderId="84" xfId="0" applyFont="1" applyFill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9" fillId="0" borderId="0" xfId="0" applyFont="1" applyAlignment="1" applyProtection="1">
      <alignment vertical="center"/>
    </xf>
    <xf numFmtId="0" fontId="28" fillId="0" borderId="0" xfId="0" applyFont="1" applyBorder="1" applyAlignment="1" applyProtection="1"/>
    <xf numFmtId="0" fontId="9" fillId="0" borderId="32" xfId="0" applyFont="1" applyBorder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3" fillId="0" borderId="0" xfId="0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90" xfId="0" applyFont="1" applyBorder="1" applyAlignment="1">
      <alignment horizontal="center" vertical="center"/>
    </xf>
    <xf numFmtId="0" fontId="7" fillId="0" borderId="91" xfId="0" applyFont="1" applyBorder="1">
      <alignment vertical="center"/>
    </xf>
    <xf numFmtId="0" fontId="0" fillId="0" borderId="92" xfId="0" applyBorder="1" applyAlignment="1">
      <alignment horizontal="center" vertical="center"/>
    </xf>
    <xf numFmtId="0" fontId="0" fillId="0" borderId="65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7" fillId="0" borderId="46" xfId="0" applyFont="1" applyBorder="1">
      <alignment vertical="center"/>
    </xf>
    <xf numFmtId="0" fontId="0" fillId="0" borderId="46" xfId="0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8" fillId="0" borderId="91" xfId="0" applyFont="1" applyBorder="1">
      <alignment vertical="center"/>
    </xf>
    <xf numFmtId="0" fontId="18" fillId="0" borderId="92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46" xfId="0" applyFont="1" applyBorder="1">
      <alignment vertical="center"/>
    </xf>
    <xf numFmtId="0" fontId="18" fillId="0" borderId="46" xfId="0" applyFont="1" applyBorder="1" applyAlignment="1">
      <alignment horizontal="center" vertical="center"/>
    </xf>
    <xf numFmtId="0" fontId="0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58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7" fillId="0" borderId="15" xfId="0" applyNumberFormat="1" applyFont="1" applyFill="1" applyBorder="1" applyAlignment="1" applyProtection="1">
      <alignment horizontal="center" vertical="center" shrinkToFit="1"/>
    </xf>
    <xf numFmtId="0" fontId="7" fillId="0" borderId="89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104" xfId="0" applyNumberFormat="1" applyFont="1" applyBorder="1" applyAlignment="1" applyProtection="1">
      <alignment horizontal="center" vertical="center" shrinkToFit="1"/>
    </xf>
    <xf numFmtId="0" fontId="13" fillId="0" borderId="90" xfId="0" applyFont="1" applyBorder="1" applyAlignment="1" applyProtection="1">
      <alignment horizontal="center" vertical="center"/>
    </xf>
    <xf numFmtId="0" fontId="7" fillId="0" borderId="91" xfId="0" applyFont="1" applyBorder="1" applyAlignment="1" applyProtection="1">
      <alignment horizontal="center" vertical="center"/>
    </xf>
    <xf numFmtId="0" fontId="7" fillId="0" borderId="92" xfId="0" applyFont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4" fillId="0" borderId="90" xfId="0" applyFont="1" applyBorder="1" applyAlignment="1" applyProtection="1">
      <alignment horizontal="center" vertical="center"/>
    </xf>
    <xf numFmtId="0" fontId="22" fillId="0" borderId="91" xfId="0" applyFont="1" applyBorder="1" applyAlignment="1" applyProtection="1">
      <alignment horizontal="center" vertical="center"/>
    </xf>
    <xf numFmtId="0" fontId="22" fillId="0" borderId="92" xfId="0" applyFont="1" applyBorder="1" applyAlignment="1" applyProtection="1">
      <alignment horizontal="center" vertical="center"/>
    </xf>
    <xf numFmtId="0" fontId="24" fillId="0" borderId="46" xfId="0" applyFont="1" applyBorder="1" applyAlignment="1" applyProtection="1">
      <alignment horizontal="center" vertical="center"/>
    </xf>
    <xf numFmtId="0" fontId="22" fillId="0" borderId="46" xfId="0" applyFont="1" applyBorder="1" applyAlignment="1" applyProtection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68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/>
    </xf>
    <xf numFmtId="0" fontId="27" fillId="0" borderId="64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6" xfId="0" applyFont="1" applyFill="1" applyBorder="1" applyAlignment="1">
      <alignment horizontal="left" vertical="center"/>
    </xf>
    <xf numFmtId="0" fontId="7" fillId="0" borderId="63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7" fillId="0" borderId="57" xfId="0" applyFont="1" applyFill="1" applyBorder="1" applyAlignment="1">
      <alignment horizontal="left" vertical="center" wrapText="1"/>
    </xf>
    <xf numFmtId="0" fontId="7" fillId="0" borderId="72" xfId="0" applyFont="1" applyFill="1" applyBorder="1" applyAlignment="1">
      <alignment horizontal="left" vertical="top" wrapText="1"/>
    </xf>
    <xf numFmtId="0" fontId="7" fillId="0" borderId="73" xfId="0" applyFont="1" applyFill="1" applyBorder="1" applyAlignment="1">
      <alignment horizontal="left" vertical="top" wrapText="1"/>
    </xf>
    <xf numFmtId="0" fontId="7" fillId="0" borderId="74" xfId="0" applyFont="1" applyFill="1" applyBorder="1" applyAlignment="1">
      <alignment horizontal="left" vertical="top" wrapText="1"/>
    </xf>
    <xf numFmtId="0" fontId="7" fillId="0" borderId="61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7" fillId="0" borderId="62" xfId="0" applyFont="1" applyFill="1" applyBorder="1" applyAlignment="1">
      <alignment horizontal="left" vertical="center" wrapText="1"/>
    </xf>
    <xf numFmtId="0" fontId="7" fillId="0" borderId="54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center" vertical="center"/>
    </xf>
    <xf numFmtId="0" fontId="28" fillId="0" borderId="93" xfId="0" applyFont="1" applyFill="1" applyBorder="1" applyAlignment="1">
      <alignment horizontal="left" vertical="center"/>
    </xf>
    <xf numFmtId="0" fontId="28" fillId="0" borderId="94" xfId="0" applyFont="1" applyFill="1" applyBorder="1" applyAlignment="1">
      <alignment horizontal="left" vertical="center"/>
    </xf>
    <xf numFmtId="0" fontId="28" fillId="0" borderId="95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54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left" vertical="center"/>
    </xf>
    <xf numFmtId="0" fontId="6" fillId="0" borderId="56" xfId="0" applyFont="1" applyFill="1" applyBorder="1" applyAlignment="1">
      <alignment horizontal="left" vertical="center"/>
    </xf>
    <xf numFmtId="0" fontId="6" fillId="0" borderId="57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center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58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shrinkToFit="1"/>
    </xf>
    <xf numFmtId="58" fontId="7" fillId="0" borderId="0" xfId="0" applyNumberFormat="1" applyFont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shrinkToFit="1"/>
    </xf>
    <xf numFmtId="0" fontId="7" fillId="0" borderId="0" xfId="0" applyFont="1" applyAlignment="1" applyProtection="1">
      <alignment horizontal="left" vertical="center" wrapTex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/>
    </xf>
    <xf numFmtId="0" fontId="9" fillId="0" borderId="86" xfId="0" applyFont="1" applyBorder="1" applyAlignment="1" applyProtection="1">
      <alignment horizontal="center" vertical="center"/>
    </xf>
    <xf numFmtId="0" fontId="9" fillId="0" borderId="87" xfId="0" applyFont="1" applyBorder="1" applyAlignment="1" applyProtection="1">
      <alignment horizontal="center" vertical="center"/>
    </xf>
    <xf numFmtId="0" fontId="9" fillId="0" borderId="8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89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shrinkToFit="1"/>
    </xf>
    <xf numFmtId="0" fontId="33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6" fillId="0" borderId="14" xfId="0" applyNumberFormat="1" applyFont="1" applyBorder="1" applyAlignment="1" applyProtection="1">
      <alignment horizontal="center" shrinkToFit="1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58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9" fillId="4" borderId="0" xfId="0" applyFont="1" applyFill="1" applyAlignment="1" applyProtection="1">
      <alignment horizontal="center" vertical="center" shrinkToFit="1"/>
    </xf>
    <xf numFmtId="0" fontId="9" fillId="3" borderId="0" xfId="0" applyFont="1" applyFill="1" applyAlignment="1" applyProtection="1">
      <alignment horizontal="center" vertical="center" shrinkToFit="1"/>
    </xf>
    <xf numFmtId="0" fontId="9" fillId="0" borderId="3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26" fillId="0" borderId="24" xfId="0" applyFont="1" applyBorder="1" applyAlignment="1" applyProtection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22" fillId="0" borderId="91" xfId="0" applyFont="1" applyBorder="1" applyAlignment="1" applyProtection="1">
      <alignment horizontal="center" vertical="center"/>
    </xf>
    <xf numFmtId="0" fontId="22" fillId="0" borderId="46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31" xfId="0" applyFont="1" applyBorder="1" applyAlignment="1" applyProtection="1">
      <alignment horizontal="center" vertical="center" shrinkToFit="1"/>
    </xf>
    <xf numFmtId="0" fontId="21" fillId="0" borderId="32" xfId="0" applyFont="1" applyBorder="1" applyAlignment="1" applyProtection="1">
      <alignment horizontal="center" vertical="center" shrinkToFit="1"/>
    </xf>
    <xf numFmtId="0" fontId="21" fillId="0" borderId="22" xfId="0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horizontal="right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91" xfId="0" applyFont="1" applyBorder="1" applyAlignment="1" applyProtection="1">
      <alignment horizontal="center" vertical="center"/>
    </xf>
    <xf numFmtId="0" fontId="7" fillId="0" borderId="46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33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rabayashi_ms@mailk.torikyo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K26"/>
  <sheetViews>
    <sheetView showGridLines="0" tabSelected="1" zoomScaleNormal="100" workbookViewId="0">
      <selection activeCell="B1" sqref="B1:K1"/>
    </sheetView>
  </sheetViews>
  <sheetFormatPr defaultRowHeight="12" customHeight="1" x14ac:dyDescent="0.15"/>
  <cols>
    <col min="1" max="1" width="1.42578125" style="110" customWidth="1"/>
    <col min="2" max="2" width="4.28515625" style="110" customWidth="1"/>
    <col min="3" max="11" width="10.42578125" style="110" customWidth="1"/>
    <col min="12" max="12" width="1.42578125" style="110" customWidth="1"/>
    <col min="13" max="16384" width="9.140625" style="110"/>
  </cols>
  <sheetData>
    <row r="1" spans="2:11" ht="30" customHeight="1" x14ac:dyDescent="0.15">
      <c r="B1" s="191" t="s">
        <v>201</v>
      </c>
      <c r="C1" s="191"/>
      <c r="D1" s="191"/>
      <c r="E1" s="191"/>
      <c r="F1" s="191"/>
      <c r="G1" s="191"/>
      <c r="H1" s="191"/>
      <c r="I1" s="191"/>
      <c r="J1" s="191"/>
      <c r="K1" s="191"/>
    </row>
    <row r="2" spans="2:11" ht="18.75" x14ac:dyDescent="0.15">
      <c r="B2" s="192" t="s">
        <v>179</v>
      </c>
      <c r="C2" s="192"/>
      <c r="D2" s="192"/>
      <c r="E2" s="192"/>
      <c r="F2" s="192"/>
      <c r="G2" s="192"/>
      <c r="H2" s="192"/>
      <c r="I2" s="192"/>
      <c r="J2" s="192"/>
      <c r="K2" s="192"/>
    </row>
    <row r="3" spans="2:11" x14ac:dyDescent="0.15"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2:11" ht="19.5" thickBot="1" x14ac:dyDescent="0.2">
      <c r="B4" s="193" t="s">
        <v>88</v>
      </c>
      <c r="C4" s="193"/>
      <c r="D4" s="193"/>
      <c r="E4" s="193"/>
      <c r="F4" s="193"/>
      <c r="G4" s="193"/>
      <c r="H4" s="193"/>
      <c r="I4" s="193"/>
      <c r="J4" s="193"/>
      <c r="K4" s="193"/>
    </row>
    <row r="5" spans="2:11" ht="18.75" customHeight="1" x14ac:dyDescent="0.15">
      <c r="B5" s="112" t="s">
        <v>84</v>
      </c>
      <c r="C5" s="194" t="s">
        <v>180</v>
      </c>
      <c r="D5" s="194"/>
      <c r="E5" s="194"/>
      <c r="F5" s="194"/>
      <c r="G5" s="194"/>
      <c r="H5" s="194"/>
      <c r="I5" s="194"/>
      <c r="J5" s="194"/>
      <c r="K5" s="195"/>
    </row>
    <row r="6" spans="2:11" ht="18.75" customHeight="1" x14ac:dyDescent="0.15">
      <c r="B6" s="113" t="s">
        <v>84</v>
      </c>
      <c r="C6" s="196" t="s">
        <v>85</v>
      </c>
      <c r="D6" s="196"/>
      <c r="E6" s="196"/>
      <c r="F6" s="196"/>
      <c r="G6" s="196"/>
      <c r="H6" s="196"/>
      <c r="I6" s="196"/>
      <c r="J6" s="196"/>
      <c r="K6" s="197"/>
    </row>
    <row r="7" spans="2:11" ht="18.75" customHeight="1" thickBot="1" x14ac:dyDescent="0.2">
      <c r="B7" s="114" t="s">
        <v>84</v>
      </c>
      <c r="C7" s="189" t="s">
        <v>195</v>
      </c>
      <c r="D7" s="189"/>
      <c r="E7" s="189"/>
      <c r="F7" s="189"/>
      <c r="G7" s="189"/>
      <c r="H7" s="189"/>
      <c r="I7" s="189"/>
      <c r="J7" s="189"/>
      <c r="K7" s="190"/>
    </row>
    <row r="8" spans="2:11" x14ac:dyDescent="0.15">
      <c r="B8" s="115"/>
      <c r="C8" s="116"/>
      <c r="D8" s="116"/>
      <c r="E8" s="116"/>
      <c r="F8" s="116"/>
      <c r="G8" s="116"/>
      <c r="H8" s="116"/>
      <c r="I8" s="116"/>
      <c r="J8" s="116"/>
      <c r="K8" s="116"/>
    </row>
    <row r="9" spans="2:11" ht="19.5" thickBot="1" x14ac:dyDescent="0.2">
      <c r="B9" s="193" t="s">
        <v>82</v>
      </c>
      <c r="C9" s="193"/>
      <c r="D9" s="193"/>
      <c r="E9" s="193"/>
      <c r="F9" s="193"/>
      <c r="G9" s="193"/>
      <c r="H9" s="193"/>
      <c r="I9" s="193"/>
      <c r="J9" s="193"/>
      <c r="K9" s="193"/>
    </row>
    <row r="10" spans="2:11" ht="34.5" customHeight="1" x14ac:dyDescent="0.15">
      <c r="B10" s="107" t="s">
        <v>181</v>
      </c>
      <c r="C10" s="204" t="s">
        <v>172</v>
      </c>
      <c r="D10" s="205"/>
      <c r="E10" s="205"/>
      <c r="F10" s="205"/>
      <c r="G10" s="205"/>
      <c r="H10" s="205"/>
      <c r="I10" s="205"/>
      <c r="J10" s="205"/>
      <c r="K10" s="206"/>
    </row>
    <row r="11" spans="2:11" ht="34.5" customHeight="1" x14ac:dyDescent="0.15">
      <c r="B11" s="108" t="s">
        <v>83</v>
      </c>
      <c r="C11" s="207" t="s">
        <v>182</v>
      </c>
      <c r="D11" s="208"/>
      <c r="E11" s="208"/>
      <c r="F11" s="208"/>
      <c r="G11" s="208"/>
      <c r="H11" s="208"/>
      <c r="I11" s="208"/>
      <c r="J11" s="208"/>
      <c r="K11" s="209"/>
    </row>
    <row r="12" spans="2:11" ht="14.25" x14ac:dyDescent="0.15">
      <c r="B12" s="108" t="s">
        <v>183</v>
      </c>
      <c r="C12" s="207" t="s">
        <v>194</v>
      </c>
      <c r="D12" s="208"/>
      <c r="E12" s="208"/>
      <c r="F12" s="208"/>
      <c r="G12" s="208"/>
      <c r="H12" s="208"/>
      <c r="I12" s="208"/>
      <c r="J12" s="208"/>
      <c r="K12" s="209"/>
    </row>
    <row r="13" spans="2:11" ht="34.5" customHeight="1" x14ac:dyDescent="0.15">
      <c r="B13" s="108" t="s">
        <v>86</v>
      </c>
      <c r="C13" s="207" t="s">
        <v>213</v>
      </c>
      <c r="D13" s="208"/>
      <c r="E13" s="208"/>
      <c r="F13" s="208"/>
      <c r="G13" s="208"/>
      <c r="H13" s="208"/>
      <c r="I13" s="208"/>
      <c r="J13" s="208"/>
      <c r="K13" s="209"/>
    </row>
    <row r="14" spans="2:11" ht="17.25" customHeight="1" x14ac:dyDescent="0.15">
      <c r="B14" s="108" t="s">
        <v>184</v>
      </c>
      <c r="C14" s="207" t="s">
        <v>185</v>
      </c>
      <c r="D14" s="208"/>
      <c r="E14" s="208"/>
      <c r="F14" s="208"/>
      <c r="G14" s="208"/>
      <c r="H14" s="208"/>
      <c r="I14" s="208"/>
      <c r="J14" s="208"/>
      <c r="K14" s="209"/>
    </row>
    <row r="15" spans="2:11" ht="30" customHeight="1" thickBot="1" x14ac:dyDescent="0.2">
      <c r="B15" s="109" t="s">
        <v>87</v>
      </c>
      <c r="C15" s="198" t="s">
        <v>215</v>
      </c>
      <c r="D15" s="199"/>
      <c r="E15" s="199"/>
      <c r="F15" s="199"/>
      <c r="G15" s="199"/>
      <c r="H15" s="199"/>
      <c r="I15" s="199"/>
      <c r="J15" s="199"/>
      <c r="K15" s="200"/>
    </row>
    <row r="16" spans="2:11" x14ac:dyDescent="0.15">
      <c r="B16" s="117"/>
      <c r="C16" s="118"/>
      <c r="D16" s="118"/>
      <c r="E16" s="118"/>
      <c r="F16" s="118"/>
      <c r="G16" s="118"/>
      <c r="H16" s="118"/>
      <c r="I16" s="118"/>
      <c r="J16" s="118"/>
      <c r="K16" s="118"/>
    </row>
    <row r="17" spans="2:11" ht="19.5" thickBot="1" x14ac:dyDescent="0.2">
      <c r="B17" s="193" t="s">
        <v>90</v>
      </c>
      <c r="C17" s="193"/>
      <c r="D17" s="193"/>
      <c r="E17" s="193"/>
      <c r="F17" s="193"/>
      <c r="G17" s="193"/>
      <c r="H17" s="193"/>
      <c r="I17" s="193"/>
      <c r="J17" s="193"/>
      <c r="K17" s="193"/>
    </row>
    <row r="18" spans="2:11" ht="90" customHeight="1" thickBot="1" x14ac:dyDescent="0.2">
      <c r="B18" s="201" t="s">
        <v>186</v>
      </c>
      <c r="C18" s="202"/>
      <c r="D18" s="202"/>
      <c r="E18" s="202"/>
      <c r="F18" s="202"/>
      <c r="G18" s="202"/>
      <c r="H18" s="202"/>
      <c r="I18" s="202"/>
      <c r="J18" s="202"/>
      <c r="K18" s="203"/>
    </row>
    <row r="19" spans="2:11" x14ac:dyDescent="0.15">
      <c r="B19" s="116"/>
      <c r="C19" s="116"/>
      <c r="D19" s="116"/>
      <c r="E19" s="116"/>
      <c r="F19" s="116"/>
      <c r="G19" s="116"/>
      <c r="H19" s="116"/>
      <c r="I19" s="116"/>
      <c r="J19" s="116"/>
      <c r="K19" s="116"/>
    </row>
    <row r="20" spans="2:11" ht="19.5" thickBot="1" x14ac:dyDescent="0.2">
      <c r="B20" s="193" t="s">
        <v>187</v>
      </c>
      <c r="C20" s="193"/>
      <c r="D20" s="193"/>
      <c r="E20" s="193"/>
      <c r="F20" s="193"/>
      <c r="G20" s="193"/>
      <c r="H20" s="193"/>
      <c r="I20" s="193"/>
      <c r="J20" s="193"/>
      <c r="K20" s="193"/>
    </row>
    <row r="21" spans="2:11" ht="18.75" customHeight="1" x14ac:dyDescent="0.15">
      <c r="B21" s="211" t="s">
        <v>76</v>
      </c>
      <c r="C21" s="212"/>
      <c r="D21" s="213"/>
      <c r="E21" s="214" t="s">
        <v>205</v>
      </c>
      <c r="F21" s="215"/>
      <c r="G21" s="215"/>
      <c r="H21" s="215"/>
      <c r="I21" s="215"/>
      <c r="J21" s="215"/>
      <c r="K21" s="216"/>
    </row>
    <row r="22" spans="2:11" ht="18.75" customHeight="1" x14ac:dyDescent="0.15">
      <c r="B22" s="217" t="s">
        <v>206</v>
      </c>
      <c r="C22" s="218"/>
      <c r="D22" s="219"/>
      <c r="E22" s="220" t="s">
        <v>202</v>
      </c>
      <c r="F22" s="221"/>
      <c r="G22" s="221"/>
      <c r="H22" s="221"/>
      <c r="I22" s="221"/>
      <c r="J22" s="221"/>
      <c r="K22" s="222"/>
    </row>
    <row r="23" spans="2:11" ht="18.75" customHeight="1" x14ac:dyDescent="0.15">
      <c r="B23" s="232" t="s">
        <v>188</v>
      </c>
      <c r="C23" s="233"/>
      <c r="D23" s="234"/>
      <c r="E23" s="223" t="s">
        <v>203</v>
      </c>
      <c r="F23" s="224"/>
      <c r="G23" s="224"/>
      <c r="H23" s="224"/>
      <c r="I23" s="224"/>
      <c r="J23" s="224"/>
      <c r="K23" s="225"/>
    </row>
    <row r="24" spans="2:11" ht="18.75" customHeight="1" x14ac:dyDescent="0.15">
      <c r="B24" s="235" t="s">
        <v>89</v>
      </c>
      <c r="C24" s="236"/>
      <c r="D24" s="237"/>
      <c r="E24" s="226" t="s">
        <v>207</v>
      </c>
      <c r="F24" s="227"/>
      <c r="G24" s="227"/>
      <c r="H24" s="227"/>
      <c r="I24" s="227"/>
      <c r="J24" s="227"/>
      <c r="K24" s="228"/>
    </row>
    <row r="25" spans="2:11" ht="18.75" customHeight="1" thickBot="1" x14ac:dyDescent="0.2">
      <c r="B25" s="238"/>
      <c r="C25" s="239"/>
      <c r="D25" s="240"/>
      <c r="E25" s="229" t="s">
        <v>204</v>
      </c>
      <c r="F25" s="230"/>
      <c r="G25" s="230"/>
      <c r="H25" s="230"/>
      <c r="I25" s="230"/>
      <c r="J25" s="230"/>
      <c r="K25" s="231"/>
    </row>
    <row r="26" spans="2:11" ht="21" x14ac:dyDescent="0.15">
      <c r="B26" s="210" t="s">
        <v>214</v>
      </c>
      <c r="C26" s="210"/>
      <c r="D26" s="210"/>
      <c r="E26" s="210"/>
      <c r="F26" s="210"/>
      <c r="G26" s="210"/>
      <c r="H26" s="210"/>
      <c r="I26" s="210"/>
      <c r="J26" s="210"/>
      <c r="K26" s="210"/>
    </row>
  </sheetData>
  <sheetProtection sheet="1" objects="1" scenarios="1"/>
  <mergeCells count="26">
    <mergeCell ref="B26:K26"/>
    <mergeCell ref="B21:D21"/>
    <mergeCell ref="E21:K21"/>
    <mergeCell ref="B22:D22"/>
    <mergeCell ref="E22:K22"/>
    <mergeCell ref="E23:K23"/>
    <mergeCell ref="E24:K24"/>
    <mergeCell ref="E25:K25"/>
    <mergeCell ref="B23:D23"/>
    <mergeCell ref="B24:D25"/>
    <mergeCell ref="C15:K15"/>
    <mergeCell ref="B17:K17"/>
    <mergeCell ref="B18:K18"/>
    <mergeCell ref="B20:K20"/>
    <mergeCell ref="B9:K9"/>
    <mergeCell ref="C10:K10"/>
    <mergeCell ref="C11:K11"/>
    <mergeCell ref="C12:K12"/>
    <mergeCell ref="C13:K13"/>
    <mergeCell ref="C14:K14"/>
    <mergeCell ref="C7:K7"/>
    <mergeCell ref="B1:K1"/>
    <mergeCell ref="B2:K2"/>
    <mergeCell ref="B4:K4"/>
    <mergeCell ref="C5:K5"/>
    <mergeCell ref="C6:K6"/>
  </mergeCells>
  <phoneticPr fontId="2"/>
  <hyperlinks>
    <hyperlink ref="E22" r:id="rId1" display="urabayashi_ms@mailk.torikyo.ed.jp"/>
  </hyperlinks>
  <printOptions horizontalCentered="1"/>
  <pageMargins left="0.59055118110236227" right="0.59055118110236227" top="0.59055118110236227" bottom="0.59055118110236227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FF"/>
  </sheetPr>
  <dimension ref="B1:I48"/>
  <sheetViews>
    <sheetView showGridLines="0" zoomScaleNormal="100" workbookViewId="0">
      <selection activeCell="C3" sqref="C3"/>
    </sheetView>
  </sheetViews>
  <sheetFormatPr defaultRowHeight="15" customHeight="1" x14ac:dyDescent="0.15"/>
  <cols>
    <col min="1" max="1" width="3.7109375" style="13" customWidth="1"/>
    <col min="2" max="2" width="6.7109375" style="13" customWidth="1"/>
    <col min="3" max="6" width="14.28515625" style="13" customWidth="1"/>
    <col min="7" max="7" width="5.7109375" style="13" bestFit="1" customWidth="1"/>
    <col min="8" max="8" width="15.7109375" style="13" customWidth="1"/>
    <col min="9" max="16384" width="9.140625" style="13"/>
  </cols>
  <sheetData>
    <row r="1" spans="2:9" ht="18.75" x14ac:dyDescent="0.15">
      <c r="B1" s="248" t="s">
        <v>208</v>
      </c>
      <c r="C1" s="248"/>
      <c r="D1" s="248"/>
      <c r="E1" s="248"/>
      <c r="F1" s="248"/>
      <c r="G1" s="248"/>
      <c r="H1" s="248"/>
    </row>
    <row r="2" spans="2:9" s="17" customFormat="1" ht="15" customHeight="1" x14ac:dyDescent="0.15">
      <c r="B2" s="14"/>
      <c r="C2" s="14"/>
      <c r="D2" s="14"/>
      <c r="E2" s="14"/>
      <c r="F2" s="14"/>
      <c r="G2" s="14"/>
    </row>
    <row r="3" spans="2:9" s="17" customFormat="1" ht="18.75" customHeight="1" thickBot="1" x14ac:dyDescent="0.2">
      <c r="B3" s="14" t="s">
        <v>5</v>
      </c>
      <c r="C3" s="62"/>
      <c r="D3" s="15" t="s">
        <v>14</v>
      </c>
      <c r="E3" s="59" t="s">
        <v>15</v>
      </c>
      <c r="F3" s="61" t="e">
        <f>VLOOKUP(C3,学校リスト,2,FALSE)</f>
        <v>#N/A</v>
      </c>
      <c r="G3" s="252" t="s">
        <v>78</v>
      </c>
      <c r="H3" s="252"/>
      <c r="I3" s="252"/>
    </row>
    <row r="4" spans="2:9" s="17" customFormat="1" ht="18.75" customHeight="1" x14ac:dyDescent="0.15">
      <c r="B4" s="14"/>
      <c r="C4" s="15"/>
      <c r="D4" s="16"/>
      <c r="E4" s="15"/>
      <c r="F4" s="14"/>
    </row>
    <row r="5" spans="2:9" s="17" customFormat="1" ht="18.75" customHeight="1" thickBot="1" x14ac:dyDescent="0.2">
      <c r="B5" s="246" t="s">
        <v>32</v>
      </c>
      <c r="C5" s="246"/>
      <c r="D5" s="251"/>
      <c r="E5" s="251"/>
      <c r="F5" s="21" t="s">
        <v>35</v>
      </c>
      <c r="G5" s="247">
        <v>44114</v>
      </c>
      <c r="H5" s="247"/>
    </row>
    <row r="6" spans="2:9" s="17" customFormat="1" ht="18.75" customHeight="1" thickBot="1" x14ac:dyDescent="0.2">
      <c r="B6" s="246" t="s">
        <v>33</v>
      </c>
      <c r="C6" s="246"/>
      <c r="D6" s="251"/>
      <c r="E6" s="251"/>
      <c r="F6" s="20" t="s">
        <v>139</v>
      </c>
      <c r="G6" s="247"/>
      <c r="H6" s="247"/>
    </row>
    <row r="7" spans="2:9" s="17" customFormat="1" ht="18.75" customHeight="1" x14ac:dyDescent="0.15">
      <c r="E7" s="14"/>
      <c r="F7" s="14"/>
    </row>
    <row r="8" spans="2:9" s="17" customFormat="1" ht="22.5" customHeight="1" x14ac:dyDescent="0.15">
      <c r="B8" s="242" t="s">
        <v>13</v>
      </c>
      <c r="C8" s="242"/>
      <c r="D8" s="242"/>
      <c r="E8" s="242"/>
      <c r="F8" s="242"/>
      <c r="G8" s="242"/>
      <c r="H8" s="242"/>
    </row>
    <row r="9" spans="2:9" s="17" customFormat="1" ht="15" customHeight="1" thickBot="1" x14ac:dyDescent="0.2">
      <c r="B9" s="243" t="s">
        <v>136</v>
      </c>
      <c r="C9" s="243"/>
      <c r="D9" s="243"/>
      <c r="E9" s="243"/>
      <c r="F9" s="243"/>
      <c r="G9" s="243"/>
      <c r="H9" s="243"/>
    </row>
    <row r="10" spans="2:9" ht="15" customHeight="1" x14ac:dyDescent="0.15">
      <c r="B10" s="244" t="s">
        <v>77</v>
      </c>
      <c r="C10" s="249" t="s">
        <v>0</v>
      </c>
      <c r="D10" s="249"/>
      <c r="E10" s="249" t="s">
        <v>3</v>
      </c>
      <c r="F10" s="249"/>
      <c r="G10" s="244" t="s">
        <v>4</v>
      </c>
      <c r="H10" s="250" t="s">
        <v>31</v>
      </c>
    </row>
    <row r="11" spans="2:9" ht="15" customHeight="1" thickBot="1" x14ac:dyDescent="0.2">
      <c r="B11" s="245"/>
      <c r="C11" s="72" t="s">
        <v>1</v>
      </c>
      <c r="D11" s="73" t="s">
        <v>2</v>
      </c>
      <c r="E11" s="72" t="s">
        <v>1</v>
      </c>
      <c r="F11" s="73" t="s">
        <v>2</v>
      </c>
      <c r="G11" s="245"/>
      <c r="H11" s="245"/>
    </row>
    <row r="12" spans="2:9" ht="15" customHeight="1" x14ac:dyDescent="0.15">
      <c r="B12" s="74">
        <v>1</v>
      </c>
      <c r="C12" s="63"/>
      <c r="D12" s="64"/>
      <c r="E12" s="63"/>
      <c r="F12" s="64"/>
      <c r="G12" s="65"/>
      <c r="H12" s="65"/>
    </row>
    <row r="13" spans="2:9" ht="15" customHeight="1" x14ac:dyDescent="0.15">
      <c r="B13" s="75">
        <v>2</v>
      </c>
      <c r="C13" s="66"/>
      <c r="D13" s="67"/>
      <c r="E13" s="66"/>
      <c r="F13" s="67"/>
      <c r="G13" s="68"/>
      <c r="H13" s="68"/>
    </row>
    <row r="14" spans="2:9" ht="15" customHeight="1" x14ac:dyDescent="0.15">
      <c r="B14" s="75">
        <v>3</v>
      </c>
      <c r="C14" s="66"/>
      <c r="D14" s="67"/>
      <c r="E14" s="66"/>
      <c r="F14" s="67"/>
      <c r="G14" s="68"/>
      <c r="H14" s="68"/>
    </row>
    <row r="15" spans="2:9" ht="15" customHeight="1" x14ac:dyDescent="0.15">
      <c r="B15" s="75">
        <v>4</v>
      </c>
      <c r="C15" s="66"/>
      <c r="D15" s="67"/>
      <c r="E15" s="66"/>
      <c r="F15" s="67"/>
      <c r="G15" s="68"/>
      <c r="H15" s="68"/>
    </row>
    <row r="16" spans="2:9" ht="15" customHeight="1" x14ac:dyDescent="0.15">
      <c r="B16" s="75">
        <v>5</v>
      </c>
      <c r="C16" s="66"/>
      <c r="D16" s="67"/>
      <c r="E16" s="66"/>
      <c r="F16" s="67"/>
      <c r="G16" s="68"/>
      <c r="H16" s="68"/>
    </row>
    <row r="17" spans="2:8" ht="15" customHeight="1" x14ac:dyDescent="0.15">
      <c r="B17" s="75">
        <v>6</v>
      </c>
      <c r="C17" s="66"/>
      <c r="D17" s="67"/>
      <c r="E17" s="66"/>
      <c r="F17" s="67"/>
      <c r="G17" s="68"/>
      <c r="H17" s="68"/>
    </row>
    <row r="18" spans="2:8" ht="15" customHeight="1" x14ac:dyDescent="0.15">
      <c r="B18" s="75">
        <v>7</v>
      </c>
      <c r="C18" s="66"/>
      <c r="D18" s="67"/>
      <c r="E18" s="66"/>
      <c r="F18" s="67"/>
      <c r="G18" s="68"/>
      <c r="H18" s="68"/>
    </row>
    <row r="19" spans="2:8" ht="15" customHeight="1" x14ac:dyDescent="0.15">
      <c r="B19" s="75">
        <v>8</v>
      </c>
      <c r="C19" s="66"/>
      <c r="D19" s="67"/>
      <c r="E19" s="66"/>
      <c r="F19" s="67"/>
      <c r="G19" s="68"/>
      <c r="H19" s="68"/>
    </row>
    <row r="20" spans="2:8" ht="15" customHeight="1" thickBot="1" x14ac:dyDescent="0.2">
      <c r="B20" s="76">
        <v>9</v>
      </c>
      <c r="C20" s="69"/>
      <c r="D20" s="70"/>
      <c r="E20" s="69"/>
      <c r="F20" s="70"/>
      <c r="G20" s="71"/>
      <c r="H20" s="71"/>
    </row>
    <row r="22" spans="2:8" ht="22.5" customHeight="1" thickBot="1" x14ac:dyDescent="0.2">
      <c r="B22" s="241" t="s">
        <v>79</v>
      </c>
      <c r="C22" s="242"/>
      <c r="D22" s="242"/>
      <c r="E22" s="242"/>
      <c r="F22" s="242"/>
      <c r="G22" s="242"/>
    </row>
    <row r="23" spans="2:8" ht="15" customHeight="1" x14ac:dyDescent="0.15">
      <c r="B23" s="18"/>
      <c r="C23" s="249" t="s">
        <v>0</v>
      </c>
      <c r="D23" s="249"/>
      <c r="E23" s="249" t="s">
        <v>3</v>
      </c>
      <c r="F23" s="249"/>
      <c r="G23" s="244" t="s">
        <v>4</v>
      </c>
    </row>
    <row r="24" spans="2:8" ht="15" customHeight="1" thickBot="1" x14ac:dyDescent="0.2">
      <c r="B24" s="19"/>
      <c r="C24" s="72" t="s">
        <v>1</v>
      </c>
      <c r="D24" s="73" t="s">
        <v>2</v>
      </c>
      <c r="E24" s="72" t="s">
        <v>1</v>
      </c>
      <c r="F24" s="73" t="s">
        <v>2</v>
      </c>
      <c r="G24" s="245"/>
    </row>
    <row r="25" spans="2:8" ht="15" customHeight="1" x14ac:dyDescent="0.15">
      <c r="B25" s="74">
        <v>1</v>
      </c>
      <c r="C25" s="63"/>
      <c r="D25" s="64"/>
      <c r="E25" s="63"/>
      <c r="F25" s="64"/>
      <c r="G25" s="65"/>
    </row>
    <row r="26" spans="2:8" ht="15" customHeight="1" x14ac:dyDescent="0.15">
      <c r="B26" s="75">
        <v>2</v>
      </c>
      <c r="C26" s="66"/>
      <c r="D26" s="67"/>
      <c r="E26" s="66"/>
      <c r="F26" s="67"/>
      <c r="G26" s="68"/>
    </row>
    <row r="27" spans="2:8" ht="15" customHeight="1" x14ac:dyDescent="0.15">
      <c r="B27" s="75">
        <v>3</v>
      </c>
      <c r="C27" s="66"/>
      <c r="D27" s="67"/>
      <c r="E27" s="66"/>
      <c r="F27" s="67"/>
      <c r="G27" s="68"/>
    </row>
    <row r="28" spans="2:8" ht="15" customHeight="1" x14ac:dyDescent="0.15">
      <c r="B28" s="75">
        <v>4</v>
      </c>
      <c r="C28" s="66"/>
      <c r="D28" s="67"/>
      <c r="E28" s="66"/>
      <c r="F28" s="67"/>
      <c r="G28" s="68"/>
    </row>
    <row r="29" spans="2:8" ht="15" customHeight="1" x14ac:dyDescent="0.15">
      <c r="B29" s="75">
        <v>5</v>
      </c>
      <c r="C29" s="66"/>
      <c r="D29" s="67"/>
      <c r="E29" s="66"/>
      <c r="F29" s="67"/>
      <c r="G29" s="68"/>
    </row>
    <row r="30" spans="2:8" ht="15" customHeight="1" x14ac:dyDescent="0.15">
      <c r="B30" s="75">
        <v>6</v>
      </c>
      <c r="C30" s="66"/>
      <c r="D30" s="67"/>
      <c r="E30" s="66"/>
      <c r="F30" s="67"/>
      <c r="G30" s="68"/>
    </row>
    <row r="31" spans="2:8" ht="15" customHeight="1" x14ac:dyDescent="0.15">
      <c r="B31" s="75">
        <v>7</v>
      </c>
      <c r="C31" s="66"/>
      <c r="D31" s="67"/>
      <c r="E31" s="66"/>
      <c r="F31" s="67"/>
      <c r="G31" s="68"/>
    </row>
    <row r="32" spans="2:8" ht="15" customHeight="1" x14ac:dyDescent="0.15">
      <c r="B32" s="75">
        <v>8</v>
      </c>
      <c r="C32" s="66"/>
      <c r="D32" s="67"/>
      <c r="E32" s="66"/>
      <c r="F32" s="67"/>
      <c r="G32" s="68"/>
    </row>
    <row r="33" spans="2:7" ht="15" customHeight="1" x14ac:dyDescent="0.15">
      <c r="B33" s="75">
        <v>9</v>
      </c>
      <c r="C33" s="66"/>
      <c r="D33" s="67"/>
      <c r="E33" s="66"/>
      <c r="F33" s="67"/>
      <c r="G33" s="68"/>
    </row>
    <row r="34" spans="2:7" ht="15" customHeight="1" thickBot="1" x14ac:dyDescent="0.2">
      <c r="B34" s="76">
        <v>10</v>
      </c>
      <c r="C34" s="69"/>
      <c r="D34" s="70"/>
      <c r="E34" s="69"/>
      <c r="F34" s="70"/>
      <c r="G34" s="71"/>
    </row>
    <row r="36" spans="2:7" ht="22.5" customHeight="1" thickBot="1" x14ac:dyDescent="0.2">
      <c r="B36" s="241" t="s">
        <v>80</v>
      </c>
      <c r="C36" s="242"/>
      <c r="D36" s="242"/>
      <c r="E36" s="242"/>
      <c r="F36" s="242"/>
      <c r="G36" s="242"/>
    </row>
    <row r="37" spans="2:7" ht="15" customHeight="1" x14ac:dyDescent="0.15">
      <c r="B37" s="18"/>
      <c r="C37" s="249" t="s">
        <v>0</v>
      </c>
      <c r="D37" s="249"/>
      <c r="E37" s="249" t="s">
        <v>3</v>
      </c>
      <c r="F37" s="249"/>
      <c r="G37" s="244" t="s">
        <v>4</v>
      </c>
    </row>
    <row r="38" spans="2:7" ht="15" customHeight="1" thickBot="1" x14ac:dyDescent="0.2">
      <c r="B38" s="19"/>
      <c r="C38" s="72" t="s">
        <v>1</v>
      </c>
      <c r="D38" s="73" t="s">
        <v>2</v>
      </c>
      <c r="E38" s="72" t="s">
        <v>1</v>
      </c>
      <c r="F38" s="73" t="s">
        <v>2</v>
      </c>
      <c r="G38" s="245"/>
    </row>
    <row r="39" spans="2:7" ht="15" customHeight="1" x14ac:dyDescent="0.15">
      <c r="B39" s="74">
        <v>1</v>
      </c>
      <c r="C39" s="63"/>
      <c r="D39" s="64"/>
      <c r="E39" s="63"/>
      <c r="F39" s="64"/>
      <c r="G39" s="65" t="s">
        <v>22</v>
      </c>
    </row>
    <row r="40" spans="2:7" ht="15" customHeight="1" x14ac:dyDescent="0.15">
      <c r="B40" s="75">
        <v>2</v>
      </c>
      <c r="C40" s="66"/>
      <c r="D40" s="67"/>
      <c r="E40" s="66"/>
      <c r="F40" s="67"/>
      <c r="G40" s="68" t="s">
        <v>22</v>
      </c>
    </row>
    <row r="41" spans="2:7" ht="15" customHeight="1" x14ac:dyDescent="0.15">
      <c r="B41" s="75">
        <v>3</v>
      </c>
      <c r="C41" s="66"/>
      <c r="D41" s="67"/>
      <c r="E41" s="66"/>
      <c r="F41" s="67"/>
      <c r="G41" s="68" t="s">
        <v>22</v>
      </c>
    </row>
    <row r="42" spans="2:7" ht="15" customHeight="1" x14ac:dyDescent="0.15">
      <c r="B42" s="75">
        <v>4</v>
      </c>
      <c r="C42" s="66"/>
      <c r="D42" s="67"/>
      <c r="E42" s="66"/>
      <c r="F42" s="67"/>
      <c r="G42" s="68" t="s">
        <v>22</v>
      </c>
    </row>
    <row r="43" spans="2:7" ht="15" customHeight="1" x14ac:dyDescent="0.15">
      <c r="B43" s="75">
        <v>5</v>
      </c>
      <c r="C43" s="66"/>
      <c r="D43" s="67"/>
      <c r="E43" s="66"/>
      <c r="F43" s="67"/>
      <c r="G43" s="68" t="s">
        <v>22</v>
      </c>
    </row>
    <row r="44" spans="2:7" ht="15" customHeight="1" x14ac:dyDescent="0.15">
      <c r="B44" s="75">
        <v>6</v>
      </c>
      <c r="C44" s="66"/>
      <c r="D44" s="67"/>
      <c r="E44" s="66"/>
      <c r="F44" s="67"/>
      <c r="G44" s="68" t="s">
        <v>22</v>
      </c>
    </row>
    <row r="45" spans="2:7" ht="15" customHeight="1" x14ac:dyDescent="0.15">
      <c r="B45" s="75">
        <v>7</v>
      </c>
      <c r="C45" s="66"/>
      <c r="D45" s="67"/>
      <c r="E45" s="66"/>
      <c r="F45" s="67"/>
      <c r="G45" s="68" t="s">
        <v>22</v>
      </c>
    </row>
    <row r="46" spans="2:7" ht="15" customHeight="1" x14ac:dyDescent="0.15">
      <c r="B46" s="75">
        <v>8</v>
      </c>
      <c r="C46" s="66"/>
      <c r="D46" s="67"/>
      <c r="E46" s="66"/>
      <c r="F46" s="67"/>
      <c r="G46" s="68" t="s">
        <v>70</v>
      </c>
    </row>
    <row r="47" spans="2:7" ht="15" customHeight="1" x14ac:dyDescent="0.15">
      <c r="B47" s="75">
        <v>9</v>
      </c>
      <c r="C47" s="66"/>
      <c r="D47" s="67"/>
      <c r="E47" s="66"/>
      <c r="F47" s="67"/>
      <c r="G47" s="68" t="s">
        <v>70</v>
      </c>
    </row>
    <row r="48" spans="2:7" ht="15" customHeight="1" thickBot="1" x14ac:dyDescent="0.2">
      <c r="B48" s="76">
        <v>10</v>
      </c>
      <c r="C48" s="69"/>
      <c r="D48" s="70"/>
      <c r="E48" s="69"/>
      <c r="F48" s="70"/>
      <c r="G48" s="71" t="s">
        <v>71</v>
      </c>
    </row>
  </sheetData>
  <sheetProtection sheet="1" objects="1" scenarios="1"/>
  <mergeCells count="23">
    <mergeCell ref="B1:H1"/>
    <mergeCell ref="C37:D37"/>
    <mergeCell ref="E37:F37"/>
    <mergeCell ref="G37:G38"/>
    <mergeCell ref="C10:D10"/>
    <mergeCell ref="E10:F10"/>
    <mergeCell ref="G10:G11"/>
    <mergeCell ref="C23:D23"/>
    <mergeCell ref="E23:F23"/>
    <mergeCell ref="G23:G24"/>
    <mergeCell ref="B22:G22"/>
    <mergeCell ref="H10:H11"/>
    <mergeCell ref="D6:E6"/>
    <mergeCell ref="G3:I3"/>
    <mergeCell ref="D5:E5"/>
    <mergeCell ref="G5:H5"/>
    <mergeCell ref="B36:G36"/>
    <mergeCell ref="B8:H8"/>
    <mergeCell ref="B9:H9"/>
    <mergeCell ref="B10:B11"/>
    <mergeCell ref="B5:C5"/>
    <mergeCell ref="B6:C6"/>
    <mergeCell ref="G6:H6"/>
  </mergeCells>
  <phoneticPr fontId="2"/>
  <dataValidations count="6">
    <dataValidation imeMode="fullKatakana" allowBlank="1" showInputMessage="1" showErrorMessage="1" sqref="E39:F48 E25:F34 E12:F20"/>
    <dataValidation imeMode="hiragana" allowBlank="1" showInputMessage="1" showErrorMessage="1" sqref="C39:D48 C25:D34 C12:D20"/>
    <dataValidation type="list" allowBlank="1" showInputMessage="1" showErrorMessage="1" sqref="G25:G32 G12:G20">
      <formula1>"③,②,①"</formula1>
    </dataValidation>
    <dataValidation type="list" allowBlank="1" showInputMessage="1" showErrorMessage="1" sqref="C3">
      <formula1>学校</formula1>
    </dataValidation>
    <dataValidation type="list" allowBlank="1" showInputMessage="1" showErrorMessage="1" sqref="G39:G48">
      <formula1>"①"</formula1>
    </dataValidation>
    <dataValidation type="list" allowBlank="1" showInputMessage="1" showErrorMessage="1" sqref="G33:G34">
      <formula1>"③,②"</formula1>
    </dataValidation>
  </dataValidations>
  <pageMargins left="0.78740157480314965" right="0.59055118110236215" top="0.59055118110236215" bottom="0.59055118110236215" header="0" footer="0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FFFF"/>
  </sheetPr>
  <dimension ref="A2:I28"/>
  <sheetViews>
    <sheetView zoomScaleNormal="100" workbookViewId="0">
      <selection activeCell="H14" sqref="H14"/>
    </sheetView>
  </sheetViews>
  <sheetFormatPr defaultRowHeight="12" x14ac:dyDescent="0.15"/>
  <cols>
    <col min="1" max="1" width="5.7109375" style="5" customWidth="1"/>
    <col min="2" max="8" width="12.28515625" style="5" customWidth="1"/>
    <col min="9" max="9" width="5.7109375" style="5" customWidth="1"/>
    <col min="10" max="16384" width="9.140625" style="5"/>
  </cols>
  <sheetData>
    <row r="2" spans="1:9" ht="30" customHeight="1" x14ac:dyDescent="0.15">
      <c r="A2" s="268" t="s">
        <v>209</v>
      </c>
      <c r="B2" s="268"/>
      <c r="C2" s="268"/>
      <c r="D2" s="268"/>
      <c r="E2" s="268"/>
      <c r="F2" s="268"/>
      <c r="G2" s="268"/>
      <c r="H2" s="268"/>
      <c r="I2" s="268"/>
    </row>
    <row r="3" spans="1:9" ht="30" customHeight="1" x14ac:dyDescent="0.15">
      <c r="A3" s="242" t="s">
        <v>137</v>
      </c>
      <c r="B3" s="242"/>
      <c r="C3" s="242"/>
      <c r="D3" s="242"/>
      <c r="E3" s="242"/>
      <c r="F3" s="242"/>
      <c r="G3" s="242"/>
      <c r="H3" s="242"/>
      <c r="I3" s="242"/>
    </row>
    <row r="4" spans="1:9" ht="22.5" customHeight="1" x14ac:dyDescent="0.15">
      <c r="A4" s="144"/>
      <c r="B4" s="144"/>
      <c r="C4" s="144"/>
      <c r="D4" s="151"/>
      <c r="E4" s="151"/>
      <c r="F4" s="151"/>
      <c r="G4" s="151"/>
      <c r="H4" s="144"/>
      <c r="I4" s="144"/>
    </row>
    <row r="5" spans="1:9" ht="33.75" customHeight="1" x14ac:dyDescent="0.25">
      <c r="A5" s="6"/>
      <c r="B5" s="269" t="s">
        <v>23</v>
      </c>
      <c r="C5" s="269"/>
      <c r="D5" s="276" t="e">
        <f>VLOOKUP(男子データ入力!F3,'集計（かまわない）'!L2:O75,4,0)</f>
        <v>#N/A</v>
      </c>
      <c r="E5" s="276"/>
      <c r="F5" s="276"/>
      <c r="G5" s="276"/>
      <c r="H5" s="140" t="s">
        <v>24</v>
      </c>
    </row>
    <row r="6" spans="1:9" ht="22.5" customHeight="1" x14ac:dyDescent="0.25">
      <c r="A6" s="6"/>
      <c r="B6" s="143"/>
      <c r="C6" s="143"/>
      <c r="D6" s="150"/>
      <c r="E6" s="150"/>
      <c r="F6" s="150"/>
      <c r="G6" s="150"/>
      <c r="H6" s="140"/>
    </row>
    <row r="7" spans="1:9" ht="33.75" customHeight="1" x14ac:dyDescent="0.25">
      <c r="A7" s="6"/>
      <c r="B7" s="269" t="s">
        <v>142</v>
      </c>
      <c r="C7" s="269"/>
      <c r="D7" s="277">
        <f>男子データ入力!D5</f>
        <v>0</v>
      </c>
      <c r="E7" s="277"/>
      <c r="F7" s="277"/>
      <c r="G7" s="277"/>
      <c r="H7" s="8" t="s">
        <v>25</v>
      </c>
    </row>
    <row r="8" spans="1:9" ht="24" x14ac:dyDescent="0.25">
      <c r="A8" s="6"/>
      <c r="B8" s="9"/>
      <c r="C8" s="9"/>
      <c r="D8" s="10"/>
      <c r="E8" s="10"/>
      <c r="F8" s="10"/>
      <c r="G8" s="10"/>
      <c r="H8" s="10"/>
    </row>
    <row r="9" spans="1:9" ht="37.5" customHeight="1" x14ac:dyDescent="0.2">
      <c r="A9" s="146"/>
      <c r="B9" s="269" t="s">
        <v>140</v>
      </c>
      <c r="C9" s="269"/>
      <c r="D9" s="257">
        <f>男子データ入力!D6</f>
        <v>0</v>
      </c>
      <c r="E9" s="257"/>
      <c r="F9" s="257"/>
      <c r="G9" s="257"/>
    </row>
    <row r="10" spans="1:9" ht="37.5" customHeight="1" x14ac:dyDescent="0.2">
      <c r="A10" s="146"/>
      <c r="B10" s="278" t="s">
        <v>141</v>
      </c>
      <c r="C10" s="278"/>
      <c r="D10" s="279">
        <f>男子データ入力!G6</f>
        <v>0</v>
      </c>
      <c r="E10" s="279"/>
      <c r="F10" s="279"/>
      <c r="G10" s="279"/>
    </row>
    <row r="11" spans="1:9" ht="23.25" customHeight="1" thickBot="1" x14ac:dyDescent="0.2">
      <c r="A11" s="11"/>
      <c r="B11" s="11"/>
      <c r="C11" s="11"/>
      <c r="D11" s="11"/>
      <c r="E11" s="11"/>
      <c r="F11" s="11"/>
      <c r="G11" s="11"/>
    </row>
    <row r="12" spans="1:9" ht="22.5" customHeight="1" x14ac:dyDescent="0.15">
      <c r="B12" s="270" t="s">
        <v>30</v>
      </c>
      <c r="C12" s="262" t="s">
        <v>23</v>
      </c>
      <c r="D12" s="263"/>
      <c r="E12" s="264"/>
      <c r="F12" s="87" t="s">
        <v>26</v>
      </c>
      <c r="G12" s="274" t="s">
        <v>27</v>
      </c>
      <c r="H12" s="272" t="s">
        <v>28</v>
      </c>
    </row>
    <row r="13" spans="1:9" ht="22.5" customHeight="1" x14ac:dyDescent="0.15">
      <c r="B13" s="271"/>
      <c r="C13" s="265">
        <f>男子データ入力!$C$3</f>
        <v>0</v>
      </c>
      <c r="D13" s="266"/>
      <c r="E13" s="267"/>
      <c r="F13" s="141" t="e">
        <f>男子データ入力!F3</f>
        <v>#N/A</v>
      </c>
      <c r="G13" s="275"/>
      <c r="H13" s="273"/>
    </row>
    <row r="14" spans="1:9" ht="26.25" customHeight="1" x14ac:dyDescent="0.15">
      <c r="B14" s="88">
        <v>1</v>
      </c>
      <c r="C14" s="259" t="str">
        <f ca="1">'集計（かまわない）'!B4</f>
        <v>　　　</v>
      </c>
      <c r="D14" s="260"/>
      <c r="E14" s="260"/>
      <c r="F14" s="261"/>
      <c r="G14" s="86" t="str">
        <f ca="1">'集計（かまわない）'!D4</f>
        <v/>
      </c>
      <c r="H14" s="89" t="str">
        <f>IF(男子データ入力!H12="","",男子データ入力!H12)</f>
        <v/>
      </c>
    </row>
    <row r="15" spans="1:9" ht="26.25" customHeight="1" x14ac:dyDescent="0.15">
      <c r="B15" s="88">
        <v>2</v>
      </c>
      <c r="C15" s="259" t="str">
        <f ca="1">'集計（かまわない）'!B5</f>
        <v>　　　</v>
      </c>
      <c r="D15" s="260"/>
      <c r="E15" s="260"/>
      <c r="F15" s="261"/>
      <c r="G15" s="86" t="str">
        <f ca="1">'集計（かまわない）'!D5</f>
        <v/>
      </c>
      <c r="H15" s="89" t="str">
        <f>IF(男子データ入力!H13="","",男子データ入力!H13)</f>
        <v/>
      </c>
    </row>
    <row r="16" spans="1:9" ht="26.25" customHeight="1" x14ac:dyDescent="0.15">
      <c r="B16" s="88">
        <v>3</v>
      </c>
      <c r="C16" s="259" t="str">
        <f ca="1">'集計（かまわない）'!B6</f>
        <v>　　　</v>
      </c>
      <c r="D16" s="260"/>
      <c r="E16" s="260"/>
      <c r="F16" s="261"/>
      <c r="G16" s="86" t="str">
        <f ca="1">'集計（かまわない）'!D6</f>
        <v/>
      </c>
      <c r="H16" s="89" t="str">
        <f>IF(男子データ入力!H14="","",男子データ入力!H14)</f>
        <v/>
      </c>
    </row>
    <row r="17" spans="1:9" ht="26.25" customHeight="1" x14ac:dyDescent="0.15">
      <c r="B17" s="88">
        <v>4</v>
      </c>
      <c r="C17" s="259" t="str">
        <f ca="1">'集計（かまわない）'!B7</f>
        <v>　　　</v>
      </c>
      <c r="D17" s="260"/>
      <c r="E17" s="260"/>
      <c r="F17" s="261"/>
      <c r="G17" s="86" t="str">
        <f ca="1">'集計（かまわない）'!D7</f>
        <v/>
      </c>
      <c r="H17" s="89" t="str">
        <f>IF(男子データ入力!H15="","",男子データ入力!H15)</f>
        <v/>
      </c>
    </row>
    <row r="18" spans="1:9" ht="26.25" customHeight="1" x14ac:dyDescent="0.15">
      <c r="B18" s="88">
        <v>5</v>
      </c>
      <c r="C18" s="259" t="str">
        <f ca="1">'集計（かまわない）'!B8</f>
        <v>　　　</v>
      </c>
      <c r="D18" s="260"/>
      <c r="E18" s="260"/>
      <c r="F18" s="261"/>
      <c r="G18" s="86" t="str">
        <f ca="1">'集計（かまわない）'!D8</f>
        <v/>
      </c>
      <c r="H18" s="89" t="str">
        <f>IF(男子データ入力!H16="","",男子データ入力!H16)</f>
        <v/>
      </c>
    </row>
    <row r="19" spans="1:9" ht="26.25" customHeight="1" x14ac:dyDescent="0.15">
      <c r="B19" s="88">
        <v>6</v>
      </c>
      <c r="C19" s="259" t="str">
        <f ca="1">'集計（かまわない）'!B9</f>
        <v>　　　</v>
      </c>
      <c r="D19" s="260"/>
      <c r="E19" s="260"/>
      <c r="F19" s="261"/>
      <c r="G19" s="86" t="str">
        <f ca="1">'集計（かまわない）'!D9</f>
        <v/>
      </c>
      <c r="H19" s="89" t="str">
        <f>IF(男子データ入力!H17="","",男子データ入力!H17)</f>
        <v/>
      </c>
    </row>
    <row r="20" spans="1:9" ht="26.25" customHeight="1" x14ac:dyDescent="0.15">
      <c r="B20" s="88">
        <v>7</v>
      </c>
      <c r="C20" s="259" t="str">
        <f ca="1">'集計（かまわない）'!B10</f>
        <v>　　　</v>
      </c>
      <c r="D20" s="260"/>
      <c r="E20" s="260"/>
      <c r="F20" s="261"/>
      <c r="G20" s="86" t="str">
        <f ca="1">'集計（かまわない）'!D10</f>
        <v/>
      </c>
      <c r="H20" s="89" t="str">
        <f>IF(男子データ入力!H18="","",男子データ入力!H18)</f>
        <v/>
      </c>
    </row>
    <row r="21" spans="1:9" ht="26.25" customHeight="1" x14ac:dyDescent="0.15">
      <c r="B21" s="88">
        <v>8</v>
      </c>
      <c r="C21" s="259" t="str">
        <f ca="1">'集計（かまわない）'!B11</f>
        <v>　　　</v>
      </c>
      <c r="D21" s="260"/>
      <c r="E21" s="260"/>
      <c r="F21" s="261"/>
      <c r="G21" s="86" t="str">
        <f ca="1">'集計（かまわない）'!D11</f>
        <v/>
      </c>
      <c r="H21" s="89" t="str">
        <f>IF(男子データ入力!H19="","",男子データ入力!H19)</f>
        <v/>
      </c>
    </row>
    <row r="22" spans="1:9" ht="26.25" customHeight="1" thickBot="1" x14ac:dyDescent="0.2">
      <c r="B22" s="90">
        <v>9</v>
      </c>
      <c r="C22" s="254" t="str">
        <f ca="1">'集計（かまわない）'!B12</f>
        <v>　　　</v>
      </c>
      <c r="D22" s="255"/>
      <c r="E22" s="255"/>
      <c r="F22" s="256"/>
      <c r="G22" s="91" t="str">
        <f ca="1">'集計（かまわない）'!D12</f>
        <v/>
      </c>
      <c r="H22" s="92" t="str">
        <f>IF(男子データ入力!H20="","",男子データ入力!H20)</f>
        <v/>
      </c>
      <c r="I22" s="11"/>
    </row>
    <row r="23" spans="1:9" ht="22.5" customHeight="1" x14ac:dyDescent="0.15">
      <c r="A23" s="12"/>
      <c r="B23" s="12"/>
      <c r="C23" s="12"/>
      <c r="D23" s="12"/>
      <c r="E23" s="12"/>
      <c r="F23" s="12"/>
      <c r="G23" s="58"/>
      <c r="H23" s="58"/>
    </row>
    <row r="24" spans="1:9" ht="22.5" customHeight="1" x14ac:dyDescent="0.15">
      <c r="A24" s="12"/>
      <c r="B24" s="12"/>
      <c r="C24" s="12"/>
      <c r="D24" s="12"/>
      <c r="E24" s="12"/>
      <c r="F24" s="12"/>
      <c r="G24" s="12"/>
      <c r="H24" s="12"/>
    </row>
    <row r="25" spans="1:9" ht="82.5" customHeight="1" x14ac:dyDescent="0.15">
      <c r="B25" s="258" t="s">
        <v>138</v>
      </c>
      <c r="C25" s="258"/>
      <c r="D25" s="258"/>
      <c r="E25" s="258"/>
      <c r="F25" s="258"/>
      <c r="G25" s="258"/>
      <c r="H25" s="258"/>
    </row>
    <row r="26" spans="1:9" ht="23.25" customHeight="1" x14ac:dyDescent="0.15">
      <c r="A26" s="9"/>
      <c r="C26" s="142"/>
      <c r="D26" s="142"/>
      <c r="E26" s="142"/>
      <c r="F26" s="142"/>
      <c r="G26" s="253">
        <f>男子データ入力!G5</f>
        <v>44114</v>
      </c>
      <c r="H26" s="253"/>
    </row>
    <row r="27" spans="1:9" ht="23.25" customHeight="1" x14ac:dyDescent="0.15">
      <c r="A27" s="9"/>
      <c r="B27" s="9"/>
      <c r="C27" s="9"/>
      <c r="D27" s="9"/>
      <c r="E27" s="9"/>
      <c r="F27" s="9"/>
      <c r="G27" s="9"/>
      <c r="H27" s="9"/>
    </row>
    <row r="28" spans="1:9" ht="23.25" customHeight="1" x14ac:dyDescent="0.15">
      <c r="A28" s="139"/>
      <c r="B28" s="139"/>
      <c r="C28" s="139"/>
      <c r="D28" s="139"/>
      <c r="E28" s="139"/>
      <c r="F28" s="139"/>
      <c r="G28" s="139"/>
      <c r="H28" s="139"/>
    </row>
  </sheetData>
  <sheetProtection sheet="1" objects="1" scenarios="1"/>
  <mergeCells count="26">
    <mergeCell ref="A2:I2"/>
    <mergeCell ref="A3:I3"/>
    <mergeCell ref="B9:C9"/>
    <mergeCell ref="B12:B13"/>
    <mergeCell ref="H12:H13"/>
    <mergeCell ref="G12:G13"/>
    <mergeCell ref="B5:C5"/>
    <mergeCell ref="B7:C7"/>
    <mergeCell ref="D5:G5"/>
    <mergeCell ref="D7:G7"/>
    <mergeCell ref="B10:C10"/>
    <mergeCell ref="D10:G10"/>
    <mergeCell ref="G26:H26"/>
    <mergeCell ref="C22:F22"/>
    <mergeCell ref="D9:G9"/>
    <mergeCell ref="B25:H25"/>
    <mergeCell ref="C17:F17"/>
    <mergeCell ref="C18:F18"/>
    <mergeCell ref="C19:F19"/>
    <mergeCell ref="C20:F20"/>
    <mergeCell ref="C21:F21"/>
    <mergeCell ref="C14:F14"/>
    <mergeCell ref="C12:E12"/>
    <mergeCell ref="C13:E13"/>
    <mergeCell ref="C15:F15"/>
    <mergeCell ref="C16:F16"/>
  </mergeCells>
  <phoneticPr fontId="2"/>
  <printOptions horizontalCentered="1"/>
  <pageMargins left="0.78740157480314965" right="0.59055118110236227" top="0.59055118110236227" bottom="0.59055118110236227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CFF"/>
  </sheetPr>
  <dimension ref="B1:J33"/>
  <sheetViews>
    <sheetView showGridLines="0" zoomScaleNormal="100" workbookViewId="0">
      <selection activeCell="J12" sqref="J12"/>
    </sheetView>
  </sheetViews>
  <sheetFormatPr defaultRowHeight="15" customHeight="1" x14ac:dyDescent="0.15"/>
  <cols>
    <col min="1" max="1" width="3.7109375" style="13" customWidth="1"/>
    <col min="2" max="2" width="6.7109375" style="13" customWidth="1"/>
    <col min="3" max="6" width="14.28515625" style="13" customWidth="1"/>
    <col min="7" max="7" width="5.7109375" style="13" customWidth="1"/>
    <col min="8" max="8" width="15.7109375" style="13" customWidth="1"/>
    <col min="9" max="16384" width="9.140625" style="13"/>
  </cols>
  <sheetData>
    <row r="1" spans="2:10" ht="18.75" x14ac:dyDescent="0.15">
      <c r="B1" s="248" t="s">
        <v>210</v>
      </c>
      <c r="C1" s="248"/>
      <c r="D1" s="248"/>
      <c r="E1" s="248"/>
      <c r="F1" s="248"/>
      <c r="G1" s="248"/>
      <c r="H1" s="248"/>
    </row>
    <row r="3" spans="2:10" s="17" customFormat="1" ht="18.75" customHeight="1" thickBot="1" x14ac:dyDescent="0.2">
      <c r="B3" s="14" t="s">
        <v>5</v>
      </c>
      <c r="C3" s="145"/>
      <c r="D3" s="15" t="s">
        <v>14</v>
      </c>
      <c r="E3" s="138" t="s">
        <v>15</v>
      </c>
      <c r="F3" s="61" t="e">
        <f>VLOOKUP(C3,学校リスト,2,FALSE)</f>
        <v>#N/A</v>
      </c>
      <c r="G3" s="252" t="s">
        <v>78</v>
      </c>
      <c r="H3" s="252"/>
      <c r="I3" s="252"/>
    </row>
    <row r="4" spans="2:10" s="17" customFormat="1" ht="18.75" customHeight="1" x14ac:dyDescent="0.15">
      <c r="B4" s="14"/>
      <c r="C4" s="15"/>
      <c r="D4" s="16"/>
      <c r="E4" s="15"/>
      <c r="F4" s="14"/>
    </row>
    <row r="5" spans="2:10" s="17" customFormat="1" ht="18.75" customHeight="1" thickBot="1" x14ac:dyDescent="0.2">
      <c r="B5" s="246" t="s">
        <v>32</v>
      </c>
      <c r="C5" s="246"/>
      <c r="D5" s="280"/>
      <c r="E5" s="280"/>
      <c r="F5" s="21" t="s">
        <v>35</v>
      </c>
      <c r="G5" s="281">
        <v>44114</v>
      </c>
      <c r="H5" s="281"/>
    </row>
    <row r="6" spans="2:10" s="17" customFormat="1" ht="18.75" customHeight="1" thickBot="1" x14ac:dyDescent="0.2">
      <c r="B6" s="246" t="s">
        <v>34</v>
      </c>
      <c r="C6" s="246"/>
      <c r="D6" s="280"/>
      <c r="E6" s="280"/>
      <c r="F6" s="20" t="s">
        <v>139</v>
      </c>
      <c r="G6" s="281"/>
      <c r="H6" s="281"/>
    </row>
    <row r="7" spans="2:10" s="17" customFormat="1" ht="18.75" customHeight="1" x14ac:dyDescent="0.15">
      <c r="B7" s="170"/>
      <c r="C7" s="170"/>
      <c r="D7" s="171"/>
      <c r="E7" s="171"/>
      <c r="F7" s="20"/>
      <c r="G7" s="172"/>
      <c r="H7" s="172"/>
      <c r="I7" s="173"/>
      <c r="J7" s="173"/>
    </row>
    <row r="8" spans="2:10" s="17" customFormat="1" ht="22.5" customHeight="1" x14ac:dyDescent="0.15">
      <c r="B8" s="242" t="s">
        <v>13</v>
      </c>
      <c r="C8" s="242"/>
      <c r="D8" s="242"/>
      <c r="E8" s="242"/>
      <c r="F8" s="242"/>
      <c r="G8" s="242"/>
      <c r="H8" s="242"/>
    </row>
    <row r="9" spans="2:10" s="17" customFormat="1" ht="15" customHeight="1" thickBot="1" x14ac:dyDescent="0.2">
      <c r="B9" s="243" t="s">
        <v>136</v>
      </c>
      <c r="C9" s="243"/>
      <c r="D9" s="243"/>
      <c r="E9" s="243"/>
      <c r="F9" s="243"/>
      <c r="G9" s="243"/>
      <c r="H9" s="243"/>
    </row>
    <row r="10" spans="2:10" ht="15" customHeight="1" x14ac:dyDescent="0.15">
      <c r="B10" s="244" t="s">
        <v>77</v>
      </c>
      <c r="C10" s="249" t="s">
        <v>0</v>
      </c>
      <c r="D10" s="249"/>
      <c r="E10" s="249" t="s">
        <v>3</v>
      </c>
      <c r="F10" s="249"/>
      <c r="G10" s="244" t="s">
        <v>4</v>
      </c>
      <c r="H10" s="250" t="s">
        <v>31</v>
      </c>
    </row>
    <row r="11" spans="2:10" ht="15" customHeight="1" thickBot="1" x14ac:dyDescent="0.2">
      <c r="B11" s="245"/>
      <c r="C11" s="72" t="s">
        <v>1</v>
      </c>
      <c r="D11" s="73" t="s">
        <v>2</v>
      </c>
      <c r="E11" s="72" t="s">
        <v>1</v>
      </c>
      <c r="F11" s="73" t="s">
        <v>2</v>
      </c>
      <c r="G11" s="245"/>
      <c r="H11" s="245"/>
    </row>
    <row r="12" spans="2:10" ht="15" customHeight="1" x14ac:dyDescent="0.15">
      <c r="B12" s="74">
        <v>1</v>
      </c>
      <c r="C12" s="77"/>
      <c r="D12" s="78"/>
      <c r="E12" s="77"/>
      <c r="F12" s="78"/>
      <c r="G12" s="79"/>
      <c r="H12" s="79"/>
    </row>
    <row r="13" spans="2:10" ht="15" customHeight="1" x14ac:dyDescent="0.15">
      <c r="B13" s="75">
        <v>2</v>
      </c>
      <c r="C13" s="80"/>
      <c r="D13" s="81"/>
      <c r="E13" s="80"/>
      <c r="F13" s="81"/>
      <c r="G13" s="82"/>
      <c r="H13" s="82"/>
    </row>
    <row r="14" spans="2:10" ht="15" customHeight="1" x14ac:dyDescent="0.15">
      <c r="B14" s="75">
        <v>3</v>
      </c>
      <c r="C14" s="80"/>
      <c r="D14" s="81"/>
      <c r="E14" s="80"/>
      <c r="F14" s="81"/>
      <c r="G14" s="82"/>
      <c r="H14" s="82"/>
    </row>
    <row r="15" spans="2:10" ht="15" customHeight="1" x14ac:dyDescent="0.15">
      <c r="B15" s="75">
        <v>4</v>
      </c>
      <c r="C15" s="80"/>
      <c r="D15" s="81"/>
      <c r="E15" s="80"/>
      <c r="F15" s="81"/>
      <c r="G15" s="82"/>
      <c r="H15" s="82"/>
    </row>
    <row r="16" spans="2:10" ht="15" customHeight="1" x14ac:dyDescent="0.15">
      <c r="B16" s="75">
        <v>5</v>
      </c>
      <c r="C16" s="80"/>
      <c r="D16" s="81"/>
      <c r="E16" s="80"/>
      <c r="F16" s="81"/>
      <c r="G16" s="82"/>
      <c r="H16" s="82"/>
    </row>
    <row r="17" spans="2:8" ht="15" customHeight="1" x14ac:dyDescent="0.15">
      <c r="B17" s="75">
        <v>6</v>
      </c>
      <c r="C17" s="80"/>
      <c r="D17" s="81"/>
      <c r="E17" s="80"/>
      <c r="F17" s="81"/>
      <c r="G17" s="82"/>
      <c r="H17" s="82"/>
    </row>
    <row r="18" spans="2:8" ht="15" customHeight="1" x14ac:dyDescent="0.15">
      <c r="B18" s="75">
        <v>7</v>
      </c>
      <c r="C18" s="80"/>
      <c r="D18" s="81"/>
      <c r="E18" s="80"/>
      <c r="F18" s="81"/>
      <c r="G18" s="82"/>
      <c r="H18" s="82"/>
    </row>
    <row r="19" spans="2:8" ht="15" customHeight="1" thickBot="1" x14ac:dyDescent="0.2">
      <c r="B19" s="76">
        <v>8</v>
      </c>
      <c r="C19" s="83"/>
      <c r="D19" s="84"/>
      <c r="E19" s="83"/>
      <c r="F19" s="84"/>
      <c r="G19" s="85"/>
      <c r="H19" s="85"/>
    </row>
    <row r="21" spans="2:8" ht="22.5" customHeight="1" thickBot="1" x14ac:dyDescent="0.2">
      <c r="B21" s="241" t="s">
        <v>81</v>
      </c>
      <c r="C21" s="242"/>
      <c r="D21" s="242"/>
      <c r="E21" s="242"/>
      <c r="F21" s="242"/>
      <c r="G21" s="242"/>
    </row>
    <row r="22" spans="2:8" ht="15" customHeight="1" x14ac:dyDescent="0.15">
      <c r="B22" s="18"/>
      <c r="C22" s="249" t="s">
        <v>0</v>
      </c>
      <c r="D22" s="249"/>
      <c r="E22" s="249" t="s">
        <v>3</v>
      </c>
      <c r="F22" s="249"/>
      <c r="G22" s="244" t="s">
        <v>4</v>
      </c>
    </row>
    <row r="23" spans="2:8" ht="15" customHeight="1" thickBot="1" x14ac:dyDescent="0.2">
      <c r="B23" s="19"/>
      <c r="C23" s="72" t="s">
        <v>1</v>
      </c>
      <c r="D23" s="73" t="s">
        <v>2</v>
      </c>
      <c r="E23" s="72" t="s">
        <v>1</v>
      </c>
      <c r="F23" s="73" t="s">
        <v>2</v>
      </c>
      <c r="G23" s="245"/>
    </row>
    <row r="24" spans="2:8" ht="15" customHeight="1" x14ac:dyDescent="0.15">
      <c r="B24" s="74">
        <v>1</v>
      </c>
      <c r="C24" s="77"/>
      <c r="D24" s="78"/>
      <c r="E24" s="77"/>
      <c r="F24" s="78"/>
      <c r="G24" s="79"/>
    </row>
    <row r="25" spans="2:8" ht="15" customHeight="1" x14ac:dyDescent="0.15">
      <c r="B25" s="75">
        <v>2</v>
      </c>
      <c r="C25" s="80"/>
      <c r="D25" s="81"/>
      <c r="E25" s="80"/>
      <c r="F25" s="81"/>
      <c r="G25" s="82"/>
    </row>
    <row r="26" spans="2:8" ht="15" customHeight="1" x14ac:dyDescent="0.15">
      <c r="B26" s="75">
        <v>3</v>
      </c>
      <c r="C26" s="80"/>
      <c r="D26" s="81"/>
      <c r="E26" s="80"/>
      <c r="F26" s="81"/>
      <c r="G26" s="82"/>
    </row>
    <row r="27" spans="2:8" ht="15" customHeight="1" x14ac:dyDescent="0.15">
      <c r="B27" s="75">
        <v>4</v>
      </c>
      <c r="C27" s="80"/>
      <c r="D27" s="81"/>
      <c r="E27" s="80"/>
      <c r="F27" s="81"/>
      <c r="G27" s="82"/>
    </row>
    <row r="28" spans="2:8" ht="15" customHeight="1" x14ac:dyDescent="0.15">
      <c r="B28" s="75">
        <v>5</v>
      </c>
      <c r="C28" s="80"/>
      <c r="D28" s="81"/>
      <c r="E28" s="80"/>
      <c r="F28" s="81"/>
      <c r="G28" s="82"/>
    </row>
    <row r="29" spans="2:8" ht="15" customHeight="1" x14ac:dyDescent="0.15">
      <c r="B29" s="75">
        <v>6</v>
      </c>
      <c r="C29" s="80"/>
      <c r="D29" s="81"/>
      <c r="E29" s="80"/>
      <c r="F29" s="81"/>
      <c r="G29" s="82"/>
    </row>
    <row r="30" spans="2:8" ht="15" customHeight="1" x14ac:dyDescent="0.15">
      <c r="B30" s="75">
        <v>7</v>
      </c>
      <c r="C30" s="80"/>
      <c r="D30" s="81"/>
      <c r="E30" s="80"/>
      <c r="F30" s="81"/>
      <c r="G30" s="82"/>
    </row>
    <row r="31" spans="2:8" ht="15" customHeight="1" x14ac:dyDescent="0.15">
      <c r="B31" s="75">
        <v>8</v>
      </c>
      <c r="C31" s="80"/>
      <c r="D31" s="81"/>
      <c r="E31" s="80"/>
      <c r="F31" s="81"/>
      <c r="G31" s="82"/>
    </row>
    <row r="32" spans="2:8" ht="15" customHeight="1" x14ac:dyDescent="0.15">
      <c r="B32" s="75">
        <v>9</v>
      </c>
      <c r="C32" s="80"/>
      <c r="D32" s="81"/>
      <c r="E32" s="80"/>
      <c r="F32" s="81"/>
      <c r="G32" s="82"/>
    </row>
    <row r="33" spans="2:7" ht="15" customHeight="1" thickBot="1" x14ac:dyDescent="0.2">
      <c r="B33" s="76">
        <v>10</v>
      </c>
      <c r="C33" s="83"/>
      <c r="D33" s="84"/>
      <c r="E33" s="83"/>
      <c r="F33" s="84"/>
      <c r="G33" s="85"/>
    </row>
  </sheetData>
  <sheetProtection sheet="1" objects="1" scenarios="1"/>
  <mergeCells count="19">
    <mergeCell ref="H10:H11"/>
    <mergeCell ref="B5:C5"/>
    <mergeCell ref="D5:E5"/>
    <mergeCell ref="B1:H1"/>
    <mergeCell ref="B9:H9"/>
    <mergeCell ref="G3:I3"/>
    <mergeCell ref="G5:H5"/>
    <mergeCell ref="B6:C6"/>
    <mergeCell ref="D6:E6"/>
    <mergeCell ref="G6:H6"/>
    <mergeCell ref="B8:H8"/>
    <mergeCell ref="C22:D22"/>
    <mergeCell ref="E22:F22"/>
    <mergeCell ref="G22:G23"/>
    <mergeCell ref="B21:G21"/>
    <mergeCell ref="C10:D10"/>
    <mergeCell ref="E10:F10"/>
    <mergeCell ref="G10:G11"/>
    <mergeCell ref="B10:B11"/>
  </mergeCells>
  <phoneticPr fontId="2"/>
  <dataValidations count="4">
    <dataValidation imeMode="fullKatakana" allowBlank="1" showInputMessage="1" showErrorMessage="1" sqref="E24:F33 E12:F19"/>
    <dataValidation imeMode="hiragana" allowBlank="1" showInputMessage="1" showErrorMessage="1" sqref="C24:D33 C12:D19"/>
    <dataValidation type="list" allowBlank="1" showInputMessage="1" showErrorMessage="1" sqref="G24:G33 G12:G19">
      <formula1>"③,②,①"</formula1>
    </dataValidation>
    <dataValidation type="list" allowBlank="1" showInputMessage="1" showErrorMessage="1" sqref="C3">
      <formula1>学校</formula1>
    </dataValidation>
  </dataValidations>
  <pageMargins left="0.78740157480314965" right="0.59055118110236227" top="0.59055118110236227" bottom="0.59055118110236227" header="0" footer="0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2:I27"/>
  <sheetViews>
    <sheetView zoomScaleNormal="100" workbookViewId="0">
      <selection activeCell="A2" sqref="A2:I2"/>
    </sheetView>
  </sheetViews>
  <sheetFormatPr defaultRowHeight="12" x14ac:dyDescent="0.15"/>
  <cols>
    <col min="1" max="1" width="5.7109375" style="5" customWidth="1"/>
    <col min="2" max="8" width="12.28515625" style="5" customWidth="1"/>
    <col min="9" max="9" width="5.7109375" style="5" customWidth="1"/>
    <col min="10" max="16384" width="9.140625" style="5"/>
  </cols>
  <sheetData>
    <row r="2" spans="1:9" ht="30" customHeight="1" x14ac:dyDescent="0.15">
      <c r="A2" s="268" t="s">
        <v>209</v>
      </c>
      <c r="B2" s="268"/>
      <c r="C2" s="268"/>
      <c r="D2" s="268"/>
      <c r="E2" s="268"/>
      <c r="F2" s="268"/>
      <c r="G2" s="268"/>
      <c r="H2" s="268"/>
      <c r="I2" s="268"/>
    </row>
    <row r="3" spans="1:9" ht="30" customHeight="1" x14ac:dyDescent="0.15">
      <c r="A3" s="242" t="s">
        <v>143</v>
      </c>
      <c r="B3" s="242"/>
      <c r="C3" s="242"/>
      <c r="D3" s="242"/>
      <c r="E3" s="242"/>
      <c r="F3" s="242"/>
      <c r="G3" s="242"/>
      <c r="H3" s="242"/>
      <c r="I3" s="242"/>
    </row>
    <row r="4" spans="1:9" ht="22.5" customHeight="1" x14ac:dyDescent="0.15">
      <c r="A4" s="148"/>
      <c r="B4" s="148"/>
      <c r="C4" s="148"/>
      <c r="D4" s="151"/>
      <c r="E4" s="151"/>
      <c r="F4" s="151"/>
      <c r="G4" s="151"/>
      <c r="H4" s="148"/>
      <c r="I4" s="148"/>
    </row>
    <row r="5" spans="1:9" ht="33.75" customHeight="1" x14ac:dyDescent="0.25">
      <c r="A5" s="149"/>
      <c r="B5" s="269" t="s">
        <v>23</v>
      </c>
      <c r="C5" s="269"/>
      <c r="D5" s="276" t="e">
        <f>VLOOKUP(女子データ入力!F3,'集計（かまわない）'!L1:O74,4,0)</f>
        <v>#N/A</v>
      </c>
      <c r="E5" s="276"/>
      <c r="F5" s="276"/>
      <c r="G5" s="276"/>
      <c r="H5" s="140" t="s">
        <v>24</v>
      </c>
    </row>
    <row r="6" spans="1:9" ht="22.5" customHeight="1" x14ac:dyDescent="0.25">
      <c r="A6" s="6"/>
      <c r="B6" s="143"/>
      <c r="C6" s="143"/>
      <c r="D6" s="150"/>
      <c r="E6" s="150"/>
      <c r="F6" s="150"/>
      <c r="G6" s="150"/>
      <c r="H6" s="140"/>
    </row>
    <row r="7" spans="1:9" ht="33.75" customHeight="1" x14ac:dyDescent="0.25">
      <c r="A7" s="6"/>
      <c r="B7" s="269" t="s">
        <v>142</v>
      </c>
      <c r="C7" s="269"/>
      <c r="D7" s="277">
        <f>女子データ入力!D5</f>
        <v>0</v>
      </c>
      <c r="E7" s="277"/>
      <c r="F7" s="277"/>
      <c r="G7" s="277"/>
      <c r="H7" s="8" t="s">
        <v>25</v>
      </c>
    </row>
    <row r="8" spans="1:9" ht="24" x14ac:dyDescent="0.25">
      <c r="A8" s="6"/>
      <c r="B8" s="9"/>
      <c r="C8" s="9"/>
      <c r="D8" s="10"/>
      <c r="E8" s="10"/>
      <c r="F8" s="10"/>
      <c r="G8" s="10"/>
      <c r="H8" s="10"/>
    </row>
    <row r="9" spans="1:9" ht="37.5" customHeight="1" x14ac:dyDescent="0.2">
      <c r="A9" s="146"/>
      <c r="B9" s="269" t="s">
        <v>140</v>
      </c>
      <c r="C9" s="269"/>
      <c r="D9" s="257">
        <f>女子データ入力!D6</f>
        <v>0</v>
      </c>
      <c r="E9" s="257"/>
      <c r="F9" s="257"/>
      <c r="G9" s="257"/>
    </row>
    <row r="10" spans="1:9" ht="37.5" customHeight="1" x14ac:dyDescent="0.2">
      <c r="A10" s="146"/>
      <c r="B10" s="278" t="s">
        <v>141</v>
      </c>
      <c r="C10" s="278"/>
      <c r="D10" s="279">
        <f>女子データ入力!G6</f>
        <v>0</v>
      </c>
      <c r="E10" s="279"/>
      <c r="F10" s="279"/>
      <c r="G10" s="279"/>
    </row>
    <row r="11" spans="1:9" ht="23.25" customHeight="1" thickBot="1" x14ac:dyDescent="0.2">
      <c r="A11" s="58"/>
      <c r="B11" s="58"/>
      <c r="C11" s="58"/>
      <c r="D11" s="58"/>
      <c r="E11" s="58"/>
      <c r="F11" s="58"/>
      <c r="G11" s="58"/>
    </row>
    <row r="12" spans="1:9" ht="22.5" customHeight="1" x14ac:dyDescent="0.15">
      <c r="B12" s="270" t="s">
        <v>29</v>
      </c>
      <c r="C12" s="282" t="s">
        <v>23</v>
      </c>
      <c r="D12" s="283"/>
      <c r="E12" s="284"/>
      <c r="F12" s="137" t="s">
        <v>26</v>
      </c>
      <c r="G12" s="274" t="s">
        <v>27</v>
      </c>
      <c r="H12" s="272" t="s">
        <v>28</v>
      </c>
    </row>
    <row r="13" spans="1:9" ht="22.5" customHeight="1" x14ac:dyDescent="0.15">
      <c r="B13" s="271"/>
      <c r="C13" s="285">
        <f>女子データ入力!C3</f>
        <v>0</v>
      </c>
      <c r="D13" s="286"/>
      <c r="E13" s="287"/>
      <c r="F13" s="141" t="e">
        <f>女子データ入力!F3</f>
        <v>#N/A</v>
      </c>
      <c r="G13" s="275"/>
      <c r="H13" s="273"/>
    </row>
    <row r="14" spans="1:9" ht="26.25" customHeight="1" x14ac:dyDescent="0.15">
      <c r="B14" s="88">
        <v>1</v>
      </c>
      <c r="C14" s="259" t="str">
        <f ca="1">'集計（かまわない）'!B21</f>
        <v>　　　</v>
      </c>
      <c r="D14" s="260"/>
      <c r="E14" s="260"/>
      <c r="F14" s="261"/>
      <c r="G14" s="86" t="str">
        <f ca="1">'集計（かまわない）'!D21</f>
        <v/>
      </c>
      <c r="H14" s="89" t="str">
        <f>IF(女子データ入力!H12="","",女子データ入力!H12)</f>
        <v/>
      </c>
    </row>
    <row r="15" spans="1:9" ht="26.25" customHeight="1" x14ac:dyDescent="0.15">
      <c r="B15" s="88">
        <v>2</v>
      </c>
      <c r="C15" s="259" t="str">
        <f ca="1">'集計（かまわない）'!B22</f>
        <v>　　　</v>
      </c>
      <c r="D15" s="260"/>
      <c r="E15" s="260"/>
      <c r="F15" s="261"/>
      <c r="G15" s="86" t="str">
        <f ca="1">'集計（かまわない）'!D22</f>
        <v/>
      </c>
      <c r="H15" s="89" t="str">
        <f>IF(女子データ入力!H13="","",女子データ入力!H13)</f>
        <v/>
      </c>
    </row>
    <row r="16" spans="1:9" ht="26.25" customHeight="1" x14ac:dyDescent="0.15">
      <c r="B16" s="88">
        <v>3</v>
      </c>
      <c r="C16" s="259" t="str">
        <f ca="1">'集計（かまわない）'!B23</f>
        <v>　　　</v>
      </c>
      <c r="D16" s="260"/>
      <c r="E16" s="260"/>
      <c r="F16" s="261"/>
      <c r="G16" s="86" t="str">
        <f ca="1">'集計（かまわない）'!D23</f>
        <v/>
      </c>
      <c r="H16" s="89" t="str">
        <f>IF(女子データ入力!H14="","",女子データ入力!H14)</f>
        <v/>
      </c>
    </row>
    <row r="17" spans="1:8" ht="26.25" customHeight="1" x14ac:dyDescent="0.15">
      <c r="B17" s="88">
        <v>4</v>
      </c>
      <c r="C17" s="259" t="str">
        <f ca="1">'集計（かまわない）'!B24</f>
        <v>　　　</v>
      </c>
      <c r="D17" s="260"/>
      <c r="E17" s="260"/>
      <c r="F17" s="261"/>
      <c r="G17" s="86" t="str">
        <f ca="1">'集計（かまわない）'!D24</f>
        <v/>
      </c>
      <c r="H17" s="89" t="str">
        <f>IF(女子データ入力!H15="","",女子データ入力!H15)</f>
        <v/>
      </c>
    </row>
    <row r="18" spans="1:8" ht="26.25" customHeight="1" x14ac:dyDescent="0.15">
      <c r="B18" s="88">
        <v>5</v>
      </c>
      <c r="C18" s="259" t="str">
        <f ca="1">'集計（かまわない）'!B25</f>
        <v>　　　</v>
      </c>
      <c r="D18" s="260"/>
      <c r="E18" s="260"/>
      <c r="F18" s="261"/>
      <c r="G18" s="86" t="str">
        <f ca="1">'集計（かまわない）'!D25</f>
        <v/>
      </c>
      <c r="H18" s="89" t="str">
        <f>IF(女子データ入力!H16="","",女子データ入力!H16)</f>
        <v/>
      </c>
    </row>
    <row r="19" spans="1:8" ht="26.25" customHeight="1" x14ac:dyDescent="0.15">
      <c r="B19" s="88">
        <v>6</v>
      </c>
      <c r="C19" s="259" t="str">
        <f ca="1">'集計（かまわない）'!B26</f>
        <v>　　　</v>
      </c>
      <c r="D19" s="260"/>
      <c r="E19" s="260"/>
      <c r="F19" s="261"/>
      <c r="G19" s="86" t="str">
        <f ca="1">'集計（かまわない）'!D26</f>
        <v/>
      </c>
      <c r="H19" s="89" t="str">
        <f>IF(女子データ入力!H17="","",女子データ入力!H17)</f>
        <v/>
      </c>
    </row>
    <row r="20" spans="1:8" ht="26.25" customHeight="1" x14ac:dyDescent="0.15">
      <c r="B20" s="88">
        <v>7</v>
      </c>
      <c r="C20" s="259" t="str">
        <f ca="1">'集計（かまわない）'!B27</f>
        <v>　　　</v>
      </c>
      <c r="D20" s="260"/>
      <c r="E20" s="260"/>
      <c r="F20" s="261"/>
      <c r="G20" s="86" t="str">
        <f ca="1">'集計（かまわない）'!D27</f>
        <v/>
      </c>
      <c r="H20" s="89" t="str">
        <f>IF(女子データ入力!H18="","",女子データ入力!H18)</f>
        <v/>
      </c>
    </row>
    <row r="21" spans="1:8" ht="26.25" customHeight="1" thickBot="1" x14ac:dyDescent="0.2">
      <c r="B21" s="90">
        <v>8</v>
      </c>
      <c r="C21" s="254" t="str">
        <f ca="1">'集計（かまわない）'!B28</f>
        <v>　　　</v>
      </c>
      <c r="D21" s="255"/>
      <c r="E21" s="255"/>
      <c r="F21" s="256"/>
      <c r="G21" s="91" t="str">
        <f ca="1">'集計（かまわない）'!D28</f>
        <v/>
      </c>
      <c r="H21" s="92" t="str">
        <f>IF(女子データ入力!H19="","",女子データ入力!H19)</f>
        <v/>
      </c>
    </row>
    <row r="22" spans="1:8" ht="22.5" customHeight="1" x14ac:dyDescent="0.15">
      <c r="B22" s="147"/>
      <c r="C22" s="152"/>
      <c r="D22" s="152"/>
      <c r="E22" s="152"/>
      <c r="F22" s="152"/>
      <c r="G22" s="151"/>
      <c r="H22" s="151"/>
    </row>
    <row r="23" spans="1:8" ht="22.5" customHeight="1" x14ac:dyDescent="0.15">
      <c r="B23" s="147"/>
      <c r="C23" s="152"/>
      <c r="D23" s="152"/>
      <c r="E23" s="152"/>
      <c r="F23" s="152"/>
      <c r="G23" s="151"/>
      <c r="H23" s="151"/>
    </row>
    <row r="24" spans="1:8" ht="22.5" customHeight="1" x14ac:dyDescent="0.15">
      <c r="A24" s="12"/>
      <c r="B24" s="12"/>
      <c r="C24" s="12"/>
      <c r="D24" s="12"/>
      <c r="E24" s="12"/>
      <c r="F24" s="12"/>
      <c r="G24" s="58"/>
      <c r="H24" s="58"/>
    </row>
    <row r="25" spans="1:8" ht="22.5" customHeight="1" x14ac:dyDescent="0.15">
      <c r="A25" s="12"/>
      <c r="B25" s="12"/>
      <c r="C25" s="12"/>
      <c r="D25" s="12"/>
      <c r="E25" s="12"/>
      <c r="F25" s="12"/>
      <c r="G25" s="12"/>
      <c r="H25" s="12"/>
    </row>
    <row r="26" spans="1:8" ht="82.5" customHeight="1" x14ac:dyDescent="0.15">
      <c r="B26" s="258" t="s">
        <v>138</v>
      </c>
      <c r="C26" s="258"/>
      <c r="D26" s="258"/>
      <c r="E26" s="258"/>
      <c r="F26" s="258"/>
      <c r="G26" s="258"/>
      <c r="H26" s="258"/>
    </row>
    <row r="27" spans="1:8" ht="23.25" customHeight="1" x14ac:dyDescent="0.15">
      <c r="A27" s="9"/>
      <c r="C27" s="142"/>
      <c r="D27" s="142"/>
      <c r="E27" s="142"/>
      <c r="F27" s="142"/>
      <c r="G27" s="253">
        <f>女子データ入力!G5</f>
        <v>44114</v>
      </c>
      <c r="H27" s="253"/>
    </row>
  </sheetData>
  <sheetProtection sheet="1" objects="1" scenarios="1"/>
  <mergeCells count="25">
    <mergeCell ref="A2:I2"/>
    <mergeCell ref="A3:I3"/>
    <mergeCell ref="C14:F14"/>
    <mergeCell ref="B5:C5"/>
    <mergeCell ref="D5:G5"/>
    <mergeCell ref="B7:C7"/>
    <mergeCell ref="D7:G7"/>
    <mergeCell ref="D9:G9"/>
    <mergeCell ref="B12:B13"/>
    <mergeCell ref="C12:E12"/>
    <mergeCell ref="G12:G13"/>
    <mergeCell ref="H12:H13"/>
    <mergeCell ref="C13:E13"/>
    <mergeCell ref="B9:C9"/>
    <mergeCell ref="B10:C10"/>
    <mergeCell ref="D10:G10"/>
    <mergeCell ref="C21:F21"/>
    <mergeCell ref="B26:H26"/>
    <mergeCell ref="G27:H27"/>
    <mergeCell ref="C15:F15"/>
    <mergeCell ref="C16:F16"/>
    <mergeCell ref="C17:F17"/>
    <mergeCell ref="C18:F18"/>
    <mergeCell ref="C19:F19"/>
    <mergeCell ref="C20:F20"/>
  </mergeCells>
  <phoneticPr fontId="2"/>
  <printOptions horizontalCentered="1"/>
  <pageMargins left="0.78740157480314965" right="0.59055118110236215" top="0.59055118110236215" bottom="0.59055118110236215" header="0" footer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U75"/>
  <sheetViews>
    <sheetView workbookViewId="0">
      <selection activeCell="B3" sqref="B3"/>
    </sheetView>
  </sheetViews>
  <sheetFormatPr defaultRowHeight="12" x14ac:dyDescent="0.15"/>
  <cols>
    <col min="1" max="1" width="3.7109375" style="2" bestFit="1" customWidth="1"/>
    <col min="2" max="3" width="17.85546875" style="1" customWidth="1"/>
    <col min="4" max="4" width="5.7109375" style="1" customWidth="1"/>
    <col min="5" max="6" width="17.85546875" style="1" customWidth="1"/>
    <col min="7" max="7" width="5.7109375" style="1" customWidth="1"/>
    <col min="8" max="9" width="17.85546875" style="1" customWidth="1"/>
    <col min="10" max="10" width="5.7109375" style="1" customWidth="1"/>
    <col min="11" max="11" width="4.28515625" style="1" customWidth="1"/>
    <col min="12" max="12" width="3.7109375" style="2" bestFit="1" customWidth="1"/>
    <col min="13" max="13" width="9.7109375" style="1" bestFit="1" customWidth="1"/>
    <col min="14" max="14" width="3.7109375" style="1" bestFit="1" customWidth="1"/>
    <col min="15" max="15" width="32.140625" style="1" bestFit="1" customWidth="1"/>
    <col min="16" max="17" width="12.7109375" style="1" customWidth="1"/>
    <col min="18" max="18" width="4.7109375" style="1" customWidth="1"/>
    <col min="19" max="20" width="12.7109375" style="1" customWidth="1"/>
    <col min="21" max="21" width="4.7109375" style="1" customWidth="1"/>
    <col min="22" max="16384" width="9.140625" style="1"/>
  </cols>
  <sheetData>
    <row r="1" spans="1:21" ht="15" customHeight="1" x14ac:dyDescent="0.15">
      <c r="B1" s="291" t="s">
        <v>16</v>
      </c>
      <c r="C1" s="291"/>
      <c r="D1" s="291"/>
      <c r="E1" s="288" t="s">
        <v>21</v>
      </c>
      <c r="F1" s="288"/>
      <c r="G1" s="288"/>
      <c r="H1" s="289" t="s">
        <v>20</v>
      </c>
      <c r="I1" s="289"/>
      <c r="J1" s="289"/>
      <c r="L1" s="289" t="s">
        <v>6</v>
      </c>
      <c r="M1" s="289"/>
      <c r="N1" s="289"/>
      <c r="O1" s="289"/>
    </row>
    <row r="2" spans="1:21" ht="15.75" customHeight="1" x14ac:dyDescent="0.15">
      <c r="B2" s="101" t="s">
        <v>17</v>
      </c>
      <c r="C2" s="119" t="s">
        <v>3</v>
      </c>
      <c r="D2" s="120" t="s">
        <v>4</v>
      </c>
      <c r="E2" s="37" t="s">
        <v>17</v>
      </c>
      <c r="F2" s="123" t="s">
        <v>3</v>
      </c>
      <c r="G2" s="38" t="s">
        <v>4</v>
      </c>
      <c r="H2" s="37" t="s">
        <v>17</v>
      </c>
      <c r="I2" s="123" t="s">
        <v>3</v>
      </c>
      <c r="J2" s="38" t="s">
        <v>4</v>
      </c>
      <c r="K2" s="2"/>
      <c r="L2" s="2">
        <v>1</v>
      </c>
      <c r="M2" s="1" t="s">
        <v>92</v>
      </c>
      <c r="N2" s="1">
        <v>1</v>
      </c>
      <c r="O2" s="3" t="s">
        <v>173</v>
      </c>
    </row>
    <row r="3" spans="1:21" ht="15.75" customHeight="1" thickBot="1" x14ac:dyDescent="0.2">
      <c r="A3" s="2" t="s">
        <v>91</v>
      </c>
      <c r="B3" s="128">
        <f>男子データ入力!D6</f>
        <v>0</v>
      </c>
      <c r="C3" s="129"/>
      <c r="D3" s="130"/>
      <c r="E3" s="131"/>
      <c r="F3" s="132"/>
      <c r="G3" s="133"/>
      <c r="H3" s="131"/>
      <c r="I3" s="132"/>
      <c r="J3" s="133"/>
      <c r="L3" s="2">
        <v>2</v>
      </c>
      <c r="M3" s="1" t="s">
        <v>93</v>
      </c>
      <c r="N3" s="1">
        <v>2</v>
      </c>
      <c r="O3" s="3" t="s">
        <v>174</v>
      </c>
    </row>
    <row r="4" spans="1:21" ht="15.75" customHeight="1" thickTop="1" x14ac:dyDescent="0.15">
      <c r="A4" s="96">
        <v>1</v>
      </c>
      <c r="B4" s="102" t="str">
        <f t="shared" ref="B4:B12" ca="1" si="0">INDEX(INDIRECT(B$1),$A4,1)&amp;LEFT("　　　",IF((LEN(INDEX(INDIRECT(B$1),$A4,1))+LEN(INDEX(INDIRECT(B$1),$A4,2)))&gt;4,0,5-(LEN(INDEX(INDIRECT(B$1),$A4,1))+LEN(INDEX(INDIRECT(B$1),$A4,2)))))&amp;INDEX(INDIRECT(B$1),$A4,2)</f>
        <v>　　　</v>
      </c>
      <c r="C4" s="121" t="str">
        <f ca="1">INDEX(INDIRECT(B$1),$A4,3)&amp;"　"&amp;INDEX(INDIRECT(B$1),$A4,4)</f>
        <v>　</v>
      </c>
      <c r="D4" s="122" t="str">
        <f ca="1">IF(INDEX(INDIRECT(B$1),$A4,5)="","",INDEX(INDIRECT(B$1),$A4,5))</f>
        <v/>
      </c>
      <c r="E4" s="97" t="str">
        <f t="shared" ref="E4:E13" ca="1" si="1">INDEX(INDIRECT(E$1),$A4,1)&amp;LEFT("　　　",IF((LEN(INDEX(INDIRECT(E$1),$A4,1))+LEN(INDEX(INDIRECT(E$1),$A4,2)))&gt;4,0,5-(LEN(INDEX(INDIRECT(E$1),$A4,1))+LEN(INDEX(INDIRECT(E$1),$A4,2)))))&amp;INDEX(INDIRECT(E$1),$A4,2)</f>
        <v>　　　</v>
      </c>
      <c r="F4" s="124" t="str">
        <f t="shared" ref="F4:F13" ca="1" si="2">INDEX(INDIRECT(E$1),$A4,3)&amp;"　"&amp;INDEX(INDIRECT(E$1),$A4,4)</f>
        <v>　</v>
      </c>
      <c r="G4" s="98" t="str">
        <f t="shared" ref="G4:G13" ca="1" si="3">IF(INDEX(INDIRECT(E$1),$A4,5)="","",INDEX(INDIRECT(E$1),$A4,5))</f>
        <v>①</v>
      </c>
      <c r="H4" s="97" t="str">
        <f t="shared" ref="H4:H13" ca="1" si="4">INDEX(INDIRECT(H$1),$A4,1)&amp;LEFT("　　　",IF((LEN(INDEX(INDIRECT(H$1),$A4,1))+LEN(INDEX(INDIRECT(H$1),$A4,2)))&gt;4,0,5-(LEN(INDEX(INDIRECT(H$1),$A4,1))+LEN(INDEX(INDIRECT(H$1),$A4,2)))))&amp;INDEX(INDIRECT(H$1),$A4,2)</f>
        <v>　　　</v>
      </c>
      <c r="I4" s="124" t="str">
        <f t="shared" ref="I4:I13" ca="1" si="5">INDEX(INDIRECT(H$1),$A4,3)&amp;"　"&amp;INDEX(INDIRECT(H$1),$A4,4)</f>
        <v>　</v>
      </c>
      <c r="J4" s="98" t="str">
        <f t="shared" ref="J4:J13" ca="1" si="6">IF(INDEX(INDIRECT(H$1),$A4,5)="","",INDEX(INDIRECT(H$1),$A4,5))</f>
        <v/>
      </c>
      <c r="L4" s="2">
        <v>3</v>
      </c>
      <c r="M4" s="1" t="s">
        <v>94</v>
      </c>
      <c r="N4" s="1">
        <v>3</v>
      </c>
      <c r="O4" s="3" t="s">
        <v>175</v>
      </c>
    </row>
    <row r="5" spans="1:21" ht="15.75" customHeight="1" x14ac:dyDescent="0.15">
      <c r="A5" s="96">
        <v>2</v>
      </c>
      <c r="B5" s="102" t="str">
        <f t="shared" ca="1" si="0"/>
        <v>　　　</v>
      </c>
      <c r="C5" s="121" t="str">
        <f t="shared" ref="C5:C12" ca="1" si="7">INDEX(INDIRECT(B$1),$A5,3)&amp;"　"&amp;INDEX(INDIRECT(B$1),$A5,4)</f>
        <v>　</v>
      </c>
      <c r="D5" s="122" t="str">
        <f t="shared" ref="D5:D12" ca="1" si="8">IF(INDEX(INDIRECT(B$1),$A5,5)="","",INDEX(INDIRECT(B$1),$A5,5))</f>
        <v/>
      </c>
      <c r="E5" s="97" t="str">
        <f t="shared" ca="1" si="1"/>
        <v>　　　</v>
      </c>
      <c r="F5" s="124" t="str">
        <f t="shared" ca="1" si="2"/>
        <v>　</v>
      </c>
      <c r="G5" s="98" t="str">
        <f t="shared" ca="1" si="3"/>
        <v>①</v>
      </c>
      <c r="H5" s="97" t="str">
        <f t="shared" ca="1" si="4"/>
        <v>　　　</v>
      </c>
      <c r="I5" s="124" t="str">
        <f t="shared" ca="1" si="5"/>
        <v>　</v>
      </c>
      <c r="J5" s="98" t="str">
        <f t="shared" ca="1" si="6"/>
        <v/>
      </c>
      <c r="L5" s="2">
        <v>4</v>
      </c>
      <c r="M5" s="1" t="s">
        <v>95</v>
      </c>
      <c r="N5" s="1">
        <v>4</v>
      </c>
      <c r="O5" s="3" t="s">
        <v>176</v>
      </c>
    </row>
    <row r="6" spans="1:21" ht="15.75" customHeight="1" x14ac:dyDescent="0.15">
      <c r="A6" s="96">
        <v>3</v>
      </c>
      <c r="B6" s="102" t="str">
        <f t="shared" ca="1" si="0"/>
        <v>　　　</v>
      </c>
      <c r="C6" s="121" t="str">
        <f t="shared" ca="1" si="7"/>
        <v>　</v>
      </c>
      <c r="D6" s="122" t="str">
        <f t="shared" ca="1" si="8"/>
        <v/>
      </c>
      <c r="E6" s="97" t="str">
        <f t="shared" ca="1" si="1"/>
        <v>　　　</v>
      </c>
      <c r="F6" s="124" t="str">
        <f t="shared" ca="1" si="2"/>
        <v>　</v>
      </c>
      <c r="G6" s="98" t="str">
        <f t="shared" ca="1" si="3"/>
        <v>①</v>
      </c>
      <c r="H6" s="97" t="str">
        <f t="shared" ca="1" si="4"/>
        <v>　　　</v>
      </c>
      <c r="I6" s="124" t="str">
        <f t="shared" ca="1" si="5"/>
        <v>　</v>
      </c>
      <c r="J6" s="98" t="str">
        <f t="shared" ca="1" si="6"/>
        <v/>
      </c>
      <c r="L6" s="2">
        <v>5</v>
      </c>
      <c r="M6" s="1" t="s">
        <v>96</v>
      </c>
      <c r="N6" s="1">
        <v>5</v>
      </c>
      <c r="O6" s="3" t="s">
        <v>147</v>
      </c>
    </row>
    <row r="7" spans="1:21" ht="15.75" customHeight="1" x14ac:dyDescent="0.15">
      <c r="A7" s="96">
        <v>4</v>
      </c>
      <c r="B7" s="102" t="str">
        <f t="shared" ca="1" si="0"/>
        <v>　　　</v>
      </c>
      <c r="C7" s="121" t="str">
        <f t="shared" ca="1" si="7"/>
        <v>　</v>
      </c>
      <c r="D7" s="122" t="str">
        <f t="shared" ca="1" si="8"/>
        <v/>
      </c>
      <c r="E7" s="97" t="str">
        <f t="shared" ca="1" si="1"/>
        <v>　　　</v>
      </c>
      <c r="F7" s="124" t="str">
        <f t="shared" ca="1" si="2"/>
        <v>　</v>
      </c>
      <c r="G7" s="98" t="str">
        <f t="shared" ca="1" si="3"/>
        <v>①</v>
      </c>
      <c r="H7" s="97" t="str">
        <f t="shared" ca="1" si="4"/>
        <v>　　　</v>
      </c>
      <c r="I7" s="124" t="str">
        <f t="shared" ca="1" si="5"/>
        <v>　</v>
      </c>
      <c r="J7" s="98" t="str">
        <f t="shared" ca="1" si="6"/>
        <v/>
      </c>
      <c r="L7" s="2">
        <v>6</v>
      </c>
      <c r="M7" s="1" t="s">
        <v>97</v>
      </c>
      <c r="N7" s="1">
        <v>6</v>
      </c>
      <c r="O7" s="3" t="s">
        <v>148</v>
      </c>
    </row>
    <row r="8" spans="1:21" ht="15.75" customHeight="1" x14ac:dyDescent="0.15">
      <c r="A8" s="96">
        <v>5</v>
      </c>
      <c r="B8" s="102" t="str">
        <f t="shared" ca="1" si="0"/>
        <v>　　　</v>
      </c>
      <c r="C8" s="121" t="str">
        <f t="shared" ca="1" si="7"/>
        <v>　</v>
      </c>
      <c r="D8" s="122" t="str">
        <f t="shared" ca="1" si="8"/>
        <v/>
      </c>
      <c r="E8" s="97" t="str">
        <f t="shared" ca="1" si="1"/>
        <v>　　　</v>
      </c>
      <c r="F8" s="124" t="str">
        <f t="shared" ca="1" si="2"/>
        <v>　</v>
      </c>
      <c r="G8" s="98" t="str">
        <f t="shared" ca="1" si="3"/>
        <v>①</v>
      </c>
      <c r="H8" s="97" t="str">
        <f t="shared" ca="1" si="4"/>
        <v>　　　</v>
      </c>
      <c r="I8" s="124" t="str">
        <f t="shared" ca="1" si="5"/>
        <v>　</v>
      </c>
      <c r="J8" s="98" t="str">
        <f t="shared" ca="1" si="6"/>
        <v/>
      </c>
      <c r="L8" s="2">
        <v>7</v>
      </c>
      <c r="M8" s="1" t="s">
        <v>98</v>
      </c>
      <c r="N8" s="1">
        <v>7</v>
      </c>
      <c r="O8" s="3" t="s">
        <v>149</v>
      </c>
    </row>
    <row r="9" spans="1:21" ht="15.75" customHeight="1" x14ac:dyDescent="0.15">
      <c r="A9" s="96">
        <v>6</v>
      </c>
      <c r="B9" s="102" t="str">
        <f t="shared" ca="1" si="0"/>
        <v>　　　</v>
      </c>
      <c r="C9" s="121" t="str">
        <f t="shared" ca="1" si="7"/>
        <v>　</v>
      </c>
      <c r="D9" s="122" t="str">
        <f t="shared" ca="1" si="8"/>
        <v/>
      </c>
      <c r="E9" s="97" t="str">
        <f t="shared" ca="1" si="1"/>
        <v>　　　</v>
      </c>
      <c r="F9" s="124" t="str">
        <f t="shared" ca="1" si="2"/>
        <v>　</v>
      </c>
      <c r="G9" s="98" t="str">
        <f t="shared" ca="1" si="3"/>
        <v>①</v>
      </c>
      <c r="H9" s="97" t="str">
        <f t="shared" ca="1" si="4"/>
        <v>　　　</v>
      </c>
      <c r="I9" s="124" t="str">
        <f t="shared" ca="1" si="5"/>
        <v>　</v>
      </c>
      <c r="J9" s="98" t="str">
        <f t="shared" ca="1" si="6"/>
        <v/>
      </c>
      <c r="L9" s="2">
        <v>8</v>
      </c>
      <c r="M9" s="1" t="s">
        <v>152</v>
      </c>
      <c r="N9" s="1">
        <v>8</v>
      </c>
      <c r="O9" s="3" t="s">
        <v>151</v>
      </c>
    </row>
    <row r="10" spans="1:21" ht="15.75" customHeight="1" x14ac:dyDescent="0.15">
      <c r="A10" s="96">
        <v>7</v>
      </c>
      <c r="B10" s="102" t="str">
        <f t="shared" ca="1" si="0"/>
        <v>　　　</v>
      </c>
      <c r="C10" s="121" t="str">
        <f t="shared" ca="1" si="7"/>
        <v>　</v>
      </c>
      <c r="D10" s="122" t="str">
        <f t="shared" ca="1" si="8"/>
        <v/>
      </c>
      <c r="E10" s="97" t="str">
        <f t="shared" ca="1" si="1"/>
        <v>　　　</v>
      </c>
      <c r="F10" s="124" t="str">
        <f t="shared" ca="1" si="2"/>
        <v>　</v>
      </c>
      <c r="G10" s="98" t="str">
        <f t="shared" ca="1" si="3"/>
        <v>①</v>
      </c>
      <c r="H10" s="97" t="str">
        <f t="shared" ca="1" si="4"/>
        <v>　　　</v>
      </c>
      <c r="I10" s="124" t="str">
        <f t="shared" ca="1" si="5"/>
        <v>　</v>
      </c>
      <c r="J10" s="98" t="str">
        <f t="shared" ca="1" si="6"/>
        <v/>
      </c>
      <c r="L10" s="2">
        <v>9</v>
      </c>
      <c r="M10" s="1" t="s">
        <v>99</v>
      </c>
      <c r="N10" s="1">
        <v>9</v>
      </c>
      <c r="O10" s="3" t="s">
        <v>150</v>
      </c>
    </row>
    <row r="11" spans="1:21" ht="15.75" customHeight="1" x14ac:dyDescent="0.15">
      <c r="A11" s="96">
        <v>8</v>
      </c>
      <c r="B11" s="102" t="str">
        <f t="shared" ca="1" si="0"/>
        <v>　　　</v>
      </c>
      <c r="C11" s="121" t="str">
        <f t="shared" ca="1" si="7"/>
        <v>　</v>
      </c>
      <c r="D11" s="122" t="str">
        <f t="shared" ca="1" si="8"/>
        <v/>
      </c>
      <c r="E11" s="97" t="str">
        <f t="shared" ca="1" si="1"/>
        <v>　　　</v>
      </c>
      <c r="F11" s="124" t="str">
        <f t="shared" ca="1" si="2"/>
        <v>　</v>
      </c>
      <c r="G11" s="98" t="str">
        <f t="shared" ca="1" si="3"/>
        <v>①</v>
      </c>
      <c r="H11" s="97" t="str">
        <f t="shared" ca="1" si="4"/>
        <v>　　　</v>
      </c>
      <c r="I11" s="124" t="str">
        <f t="shared" ca="1" si="5"/>
        <v>　</v>
      </c>
      <c r="J11" s="98" t="str">
        <f t="shared" ca="1" si="6"/>
        <v/>
      </c>
      <c r="L11" s="2">
        <v>10</v>
      </c>
      <c r="M11" s="1" t="s">
        <v>100</v>
      </c>
      <c r="N11" s="1">
        <v>10</v>
      </c>
      <c r="O11" s="3" t="s">
        <v>153</v>
      </c>
    </row>
    <row r="12" spans="1:21" ht="15.75" customHeight="1" x14ac:dyDescent="0.15">
      <c r="A12" s="96">
        <v>9</v>
      </c>
      <c r="B12" s="102" t="str">
        <f t="shared" ca="1" si="0"/>
        <v>　　　</v>
      </c>
      <c r="C12" s="121" t="str">
        <f t="shared" ca="1" si="7"/>
        <v>　</v>
      </c>
      <c r="D12" s="122" t="str">
        <f t="shared" ca="1" si="8"/>
        <v/>
      </c>
      <c r="E12" s="97" t="str">
        <f t="shared" ca="1" si="1"/>
        <v>　　　</v>
      </c>
      <c r="F12" s="124" t="str">
        <f t="shared" ca="1" si="2"/>
        <v>　</v>
      </c>
      <c r="G12" s="98" t="str">
        <f t="shared" ca="1" si="3"/>
        <v>①</v>
      </c>
      <c r="H12" s="97" t="str">
        <f t="shared" ca="1" si="4"/>
        <v>　　　</v>
      </c>
      <c r="I12" s="124" t="str">
        <f t="shared" ca="1" si="5"/>
        <v>　</v>
      </c>
      <c r="J12" s="98" t="str">
        <f t="shared" ca="1" si="6"/>
        <v/>
      </c>
      <c r="L12" s="2">
        <v>11</v>
      </c>
      <c r="M12" s="1" t="s">
        <v>160</v>
      </c>
      <c r="N12" s="1">
        <v>11</v>
      </c>
      <c r="O12" s="3" t="s">
        <v>161</v>
      </c>
    </row>
    <row r="13" spans="1:21" ht="15.75" customHeight="1" x14ac:dyDescent="0.15">
      <c r="A13" s="96">
        <v>10</v>
      </c>
      <c r="B13" s="174"/>
      <c r="C13" s="174"/>
      <c r="D13" s="175"/>
      <c r="E13" s="99" t="str">
        <f t="shared" ca="1" si="1"/>
        <v>　　　</v>
      </c>
      <c r="F13" s="125" t="str">
        <f t="shared" ca="1" si="2"/>
        <v>　</v>
      </c>
      <c r="G13" s="100" t="str">
        <f t="shared" ca="1" si="3"/>
        <v>①</v>
      </c>
      <c r="H13" s="99" t="str">
        <f t="shared" ca="1" si="4"/>
        <v>　　　</v>
      </c>
      <c r="I13" s="125" t="str">
        <f t="shared" ca="1" si="5"/>
        <v>　</v>
      </c>
      <c r="J13" s="100" t="str">
        <f t="shared" ca="1" si="6"/>
        <v/>
      </c>
      <c r="L13" s="2">
        <v>12</v>
      </c>
      <c r="M13" s="1" t="s">
        <v>101</v>
      </c>
      <c r="N13" s="1">
        <v>12</v>
      </c>
      <c r="O13" s="3" t="s">
        <v>154</v>
      </c>
      <c r="S13" s="4"/>
      <c r="T13" s="4"/>
      <c r="U13" s="4"/>
    </row>
    <row r="14" spans="1:21" ht="15.75" customHeight="1" x14ac:dyDescent="0.15">
      <c r="A14" s="96"/>
      <c r="B14" s="176"/>
      <c r="C14" s="176"/>
      <c r="D14" s="176"/>
      <c r="E14" s="4"/>
      <c r="F14" s="4"/>
      <c r="G14" s="4"/>
      <c r="H14" s="4"/>
      <c r="I14" s="4"/>
      <c r="J14" s="4"/>
      <c r="L14" s="2">
        <v>13</v>
      </c>
      <c r="M14" s="1" t="s">
        <v>102</v>
      </c>
      <c r="N14" s="1">
        <v>13</v>
      </c>
      <c r="O14" s="3" t="s">
        <v>159</v>
      </c>
    </row>
    <row r="15" spans="1:21" ht="15.75" customHeight="1" x14ac:dyDescent="0.15">
      <c r="L15" s="2">
        <v>14</v>
      </c>
      <c r="M15" s="1" t="s">
        <v>192</v>
      </c>
      <c r="N15" s="1">
        <v>14</v>
      </c>
      <c r="O15" s="3" t="s">
        <v>191</v>
      </c>
    </row>
    <row r="16" spans="1:21" ht="15.75" customHeight="1" x14ac:dyDescent="0.15">
      <c r="L16" s="2">
        <v>15</v>
      </c>
      <c r="N16" s="1">
        <v>15</v>
      </c>
      <c r="O16" s="3"/>
    </row>
    <row r="17" spans="1:15" ht="15.75" customHeight="1" x14ac:dyDescent="0.15">
      <c r="L17" s="2">
        <v>16</v>
      </c>
      <c r="N17" s="1">
        <v>16</v>
      </c>
      <c r="O17" s="3"/>
    </row>
    <row r="18" spans="1:15" ht="15.75" customHeight="1" x14ac:dyDescent="0.15">
      <c r="B18" s="290" t="s">
        <v>18</v>
      </c>
      <c r="C18" s="290"/>
      <c r="D18" s="290"/>
      <c r="E18" s="289" t="s">
        <v>19</v>
      </c>
      <c r="F18" s="289"/>
      <c r="G18" s="289"/>
      <c r="L18" s="2">
        <v>17</v>
      </c>
      <c r="M18" s="1" t="s">
        <v>103</v>
      </c>
      <c r="N18" s="1">
        <v>17</v>
      </c>
      <c r="O18" s="3" t="s">
        <v>157</v>
      </c>
    </row>
    <row r="19" spans="1:15" ht="15.75" customHeight="1" x14ac:dyDescent="0.15">
      <c r="B19" s="103" t="s">
        <v>17</v>
      </c>
      <c r="C19" s="126" t="s">
        <v>3</v>
      </c>
      <c r="D19" s="104" t="s">
        <v>4</v>
      </c>
      <c r="E19" s="37" t="s">
        <v>17</v>
      </c>
      <c r="F19" s="123" t="s">
        <v>3</v>
      </c>
      <c r="G19" s="38" t="s">
        <v>4</v>
      </c>
      <c r="L19" s="2">
        <v>18</v>
      </c>
      <c r="N19" s="1">
        <v>18</v>
      </c>
      <c r="O19" s="3"/>
    </row>
    <row r="20" spans="1:15" ht="15.75" customHeight="1" thickBot="1" x14ac:dyDescent="0.2">
      <c r="A20" s="2" t="s">
        <v>91</v>
      </c>
      <c r="B20" s="134">
        <f>女子データ入力!D6</f>
        <v>0</v>
      </c>
      <c r="C20" s="135"/>
      <c r="D20" s="136"/>
      <c r="E20" s="131"/>
      <c r="F20" s="132"/>
      <c r="G20" s="133"/>
      <c r="L20" s="2">
        <v>19</v>
      </c>
      <c r="M20" s="1" t="s">
        <v>177</v>
      </c>
      <c r="N20" s="1">
        <v>19</v>
      </c>
      <c r="O20" s="3" t="s">
        <v>178</v>
      </c>
    </row>
    <row r="21" spans="1:15" ht="15.75" customHeight="1" thickTop="1" x14ac:dyDescent="0.15">
      <c r="A21" s="96">
        <v>1</v>
      </c>
      <c r="B21" s="105" t="str">
        <f t="shared" ref="B21:B28" ca="1" si="9">INDEX(INDIRECT(B$18),$A21,1)&amp;LEFT("　　　",IF((LEN(INDEX(INDIRECT(B$18),$A21,1))+LEN(INDEX(INDIRECT(B$18),$A21,2)))&gt;4,0,5-(LEN(INDEX(INDIRECT(B$18),$A21,1))+LEN(INDEX(INDIRECT(B$18),$A21,2)))))&amp;INDEX(INDIRECT(B$18),$A21,2)</f>
        <v>　　　</v>
      </c>
      <c r="C21" s="127" t="str">
        <f t="shared" ref="C21:C28" ca="1" si="10">INDEX(INDIRECT(B$18),$A21,3)&amp;"　"&amp;INDEX(INDIRECT(B$18),$A21,4)</f>
        <v>　</v>
      </c>
      <c r="D21" s="106" t="str">
        <f t="shared" ref="D21:D28" ca="1" si="11">IF(INDEX(INDIRECT(B$18),$A21,5)="","",INDEX(INDIRECT(B$18),$A21,5))</f>
        <v/>
      </c>
      <c r="E21" s="97" t="str">
        <f t="shared" ref="E21:E30" ca="1" si="12">INDEX(INDIRECT(E$18),$A21,1)&amp;LEFT("　　　",IF((LEN(INDEX(INDIRECT(E$18),$A21,1))+LEN(INDEX(INDIRECT(E$18),$A21,2)))&gt;4,0,5-(LEN(INDEX(INDIRECT(E$18),$A21,1))+LEN(INDEX(INDIRECT(E$18),$A21,2)))))&amp;INDEX(INDIRECT(E$18),$A21,2)</f>
        <v>　　　</v>
      </c>
      <c r="F21" s="124" t="str">
        <f t="shared" ref="F21:F30" ca="1" si="13">INDEX(INDIRECT(E$18),$A21,3)&amp;"　"&amp;INDEX(INDIRECT(E$18),$A21,4)</f>
        <v>　</v>
      </c>
      <c r="G21" s="98" t="str">
        <f t="shared" ref="G21:G30" ca="1" si="14">IF(INDEX(INDIRECT(E$18),$A21,5)="","",INDEX(INDIRECT(E$18),$A21,5))</f>
        <v/>
      </c>
      <c r="L21" s="2">
        <v>20</v>
      </c>
      <c r="N21" s="1">
        <v>20</v>
      </c>
      <c r="O21" s="3"/>
    </row>
    <row r="22" spans="1:15" ht="15.75" customHeight="1" x14ac:dyDescent="0.15">
      <c r="A22" s="96">
        <v>2</v>
      </c>
      <c r="B22" s="105" t="str">
        <f t="shared" ca="1" si="9"/>
        <v>　　　</v>
      </c>
      <c r="C22" s="127" t="str">
        <f t="shared" ca="1" si="10"/>
        <v>　</v>
      </c>
      <c r="D22" s="106" t="str">
        <f t="shared" ca="1" si="11"/>
        <v/>
      </c>
      <c r="E22" s="97" t="str">
        <f t="shared" ca="1" si="12"/>
        <v>　　　</v>
      </c>
      <c r="F22" s="124" t="str">
        <f t="shared" ca="1" si="13"/>
        <v>　</v>
      </c>
      <c r="G22" s="98" t="str">
        <f t="shared" ca="1" si="14"/>
        <v/>
      </c>
      <c r="L22" s="2">
        <v>21</v>
      </c>
      <c r="N22" s="1">
        <v>21</v>
      </c>
      <c r="O22" s="3"/>
    </row>
    <row r="23" spans="1:15" ht="15.75" customHeight="1" x14ac:dyDescent="0.15">
      <c r="A23" s="96">
        <v>3</v>
      </c>
      <c r="B23" s="105" t="str">
        <f t="shared" ca="1" si="9"/>
        <v>　　　</v>
      </c>
      <c r="C23" s="127" t="str">
        <f t="shared" ca="1" si="10"/>
        <v>　</v>
      </c>
      <c r="D23" s="106" t="str">
        <f t="shared" ca="1" si="11"/>
        <v/>
      </c>
      <c r="E23" s="97" t="str">
        <f t="shared" ca="1" si="12"/>
        <v>　　　</v>
      </c>
      <c r="F23" s="124" t="str">
        <f t="shared" ca="1" si="13"/>
        <v>　</v>
      </c>
      <c r="G23" s="98" t="str">
        <f t="shared" ca="1" si="14"/>
        <v/>
      </c>
      <c r="L23" s="2">
        <v>22</v>
      </c>
      <c r="M23" s="1" t="s">
        <v>104</v>
      </c>
      <c r="N23" s="1">
        <v>22</v>
      </c>
      <c r="O23" s="3" t="s">
        <v>158</v>
      </c>
    </row>
    <row r="24" spans="1:15" ht="15.75" customHeight="1" x14ac:dyDescent="0.15">
      <c r="A24" s="96">
        <v>4</v>
      </c>
      <c r="B24" s="105" t="str">
        <f t="shared" ca="1" si="9"/>
        <v>　　　</v>
      </c>
      <c r="C24" s="127" t="str">
        <f t="shared" ca="1" si="10"/>
        <v>　</v>
      </c>
      <c r="D24" s="106" t="str">
        <f t="shared" ca="1" si="11"/>
        <v/>
      </c>
      <c r="E24" s="97" t="str">
        <f t="shared" ca="1" si="12"/>
        <v>　　　</v>
      </c>
      <c r="F24" s="124" t="str">
        <f t="shared" ca="1" si="13"/>
        <v>　</v>
      </c>
      <c r="G24" s="98" t="str">
        <f t="shared" ca="1" si="14"/>
        <v/>
      </c>
      <c r="L24" s="2">
        <v>23</v>
      </c>
      <c r="M24" s="1" t="s">
        <v>105</v>
      </c>
      <c r="N24" s="1">
        <v>23</v>
      </c>
      <c r="O24" s="3" t="s">
        <v>155</v>
      </c>
    </row>
    <row r="25" spans="1:15" ht="15.75" customHeight="1" x14ac:dyDescent="0.15">
      <c r="A25" s="96">
        <v>5</v>
      </c>
      <c r="B25" s="105" t="str">
        <f t="shared" ca="1" si="9"/>
        <v>　　　</v>
      </c>
      <c r="C25" s="127" t="str">
        <f t="shared" ca="1" si="10"/>
        <v>　</v>
      </c>
      <c r="D25" s="106" t="str">
        <f t="shared" ca="1" si="11"/>
        <v/>
      </c>
      <c r="E25" s="97" t="str">
        <f t="shared" ca="1" si="12"/>
        <v>　　　</v>
      </c>
      <c r="F25" s="124" t="str">
        <f t="shared" ca="1" si="13"/>
        <v>　</v>
      </c>
      <c r="G25" s="98" t="str">
        <f t="shared" ca="1" si="14"/>
        <v/>
      </c>
      <c r="L25" s="2">
        <v>24</v>
      </c>
      <c r="M25" s="1" t="s">
        <v>196</v>
      </c>
      <c r="N25" s="1">
        <v>24</v>
      </c>
      <c r="O25" s="3" t="s">
        <v>197</v>
      </c>
    </row>
    <row r="26" spans="1:15" ht="15.75" customHeight="1" x14ac:dyDescent="0.15">
      <c r="A26" s="96">
        <v>6</v>
      </c>
      <c r="B26" s="105" t="str">
        <f t="shared" ca="1" si="9"/>
        <v>　　　</v>
      </c>
      <c r="C26" s="127" t="str">
        <f t="shared" ca="1" si="10"/>
        <v>　</v>
      </c>
      <c r="D26" s="106" t="str">
        <f t="shared" ca="1" si="11"/>
        <v/>
      </c>
      <c r="E26" s="97" t="str">
        <f t="shared" ca="1" si="12"/>
        <v>　　　</v>
      </c>
      <c r="F26" s="124" t="str">
        <f t="shared" ca="1" si="13"/>
        <v>　</v>
      </c>
      <c r="G26" s="98" t="str">
        <f t="shared" ca="1" si="14"/>
        <v/>
      </c>
      <c r="L26" s="2">
        <v>25</v>
      </c>
      <c r="M26" s="1" t="s">
        <v>106</v>
      </c>
      <c r="N26" s="1">
        <v>25</v>
      </c>
      <c r="O26" s="3" t="s">
        <v>156</v>
      </c>
    </row>
    <row r="27" spans="1:15" ht="15.75" customHeight="1" x14ac:dyDescent="0.15">
      <c r="A27" s="96">
        <v>7</v>
      </c>
      <c r="B27" s="105" t="str">
        <f t="shared" ca="1" si="9"/>
        <v>　　　</v>
      </c>
      <c r="C27" s="127" t="str">
        <f t="shared" ca="1" si="10"/>
        <v>　</v>
      </c>
      <c r="D27" s="106" t="str">
        <f t="shared" ca="1" si="11"/>
        <v/>
      </c>
      <c r="E27" s="97" t="str">
        <f t="shared" ca="1" si="12"/>
        <v>　　　</v>
      </c>
      <c r="F27" s="124" t="str">
        <f t="shared" ca="1" si="13"/>
        <v>　</v>
      </c>
      <c r="G27" s="98" t="str">
        <f t="shared" ca="1" si="14"/>
        <v/>
      </c>
      <c r="L27" s="2">
        <v>26</v>
      </c>
      <c r="M27" s="1" t="s">
        <v>144</v>
      </c>
      <c r="N27" s="1">
        <v>26</v>
      </c>
      <c r="O27" s="1" t="s">
        <v>145</v>
      </c>
    </row>
    <row r="28" spans="1:15" ht="15.75" customHeight="1" x14ac:dyDescent="0.15">
      <c r="A28" s="96">
        <v>8</v>
      </c>
      <c r="B28" s="105" t="str">
        <f t="shared" ca="1" si="9"/>
        <v>　　　</v>
      </c>
      <c r="C28" s="127" t="str">
        <f t="shared" ca="1" si="10"/>
        <v>　</v>
      </c>
      <c r="D28" s="106" t="str">
        <f t="shared" ca="1" si="11"/>
        <v/>
      </c>
      <c r="E28" s="97" t="str">
        <f t="shared" ca="1" si="12"/>
        <v>　　　</v>
      </c>
      <c r="F28" s="124" t="str">
        <f t="shared" ca="1" si="13"/>
        <v>　</v>
      </c>
      <c r="G28" s="98" t="str">
        <f t="shared" ca="1" si="14"/>
        <v/>
      </c>
      <c r="L28" s="2">
        <v>27</v>
      </c>
      <c r="M28" s="1" t="s">
        <v>146</v>
      </c>
      <c r="N28" s="1">
        <v>27</v>
      </c>
      <c r="O28" s="1" t="s">
        <v>146</v>
      </c>
    </row>
    <row r="29" spans="1:15" ht="15.75" customHeight="1" x14ac:dyDescent="0.15">
      <c r="A29" s="96">
        <v>9</v>
      </c>
      <c r="B29" s="174"/>
      <c r="C29" s="174"/>
      <c r="D29" s="174"/>
      <c r="E29" s="177" t="str">
        <f t="shared" ca="1" si="12"/>
        <v>　　　</v>
      </c>
      <c r="F29" s="124" t="str">
        <f t="shared" ca="1" si="13"/>
        <v>　</v>
      </c>
      <c r="G29" s="98" t="str">
        <f t="shared" ca="1" si="14"/>
        <v/>
      </c>
      <c r="L29" s="2">
        <v>28</v>
      </c>
      <c r="M29" s="1" t="s">
        <v>189</v>
      </c>
      <c r="N29" s="1">
        <v>28</v>
      </c>
      <c r="O29" s="1" t="s">
        <v>190</v>
      </c>
    </row>
    <row r="30" spans="1:15" ht="15.75" customHeight="1" x14ac:dyDescent="0.15">
      <c r="A30" s="96">
        <v>10</v>
      </c>
      <c r="B30" s="4"/>
      <c r="C30" s="4"/>
      <c r="D30" s="4"/>
      <c r="E30" s="99" t="str">
        <f t="shared" ca="1" si="12"/>
        <v>　　　</v>
      </c>
      <c r="F30" s="125" t="str">
        <f t="shared" ca="1" si="13"/>
        <v>　</v>
      </c>
      <c r="G30" s="100" t="str">
        <f t="shared" ca="1" si="14"/>
        <v/>
      </c>
      <c r="L30" s="2">
        <v>29</v>
      </c>
      <c r="N30" s="1">
        <v>29</v>
      </c>
    </row>
    <row r="31" spans="1:15" x14ac:dyDescent="0.15">
      <c r="L31" s="2">
        <v>30</v>
      </c>
      <c r="M31" s="1" t="s">
        <v>107</v>
      </c>
      <c r="N31" s="1">
        <v>30</v>
      </c>
      <c r="O31" s="1" t="s">
        <v>162</v>
      </c>
    </row>
    <row r="32" spans="1:15" x14ac:dyDescent="0.15">
      <c r="L32" s="2">
        <v>31</v>
      </c>
      <c r="M32" s="1" t="s">
        <v>108</v>
      </c>
      <c r="N32" s="1">
        <v>31</v>
      </c>
      <c r="O32" s="1" t="s">
        <v>163</v>
      </c>
    </row>
    <row r="33" spans="12:15" x14ac:dyDescent="0.15">
      <c r="L33" s="2">
        <v>32</v>
      </c>
      <c r="M33" s="1" t="s">
        <v>109</v>
      </c>
      <c r="N33" s="1">
        <v>32</v>
      </c>
      <c r="O33" s="1" t="s">
        <v>164</v>
      </c>
    </row>
    <row r="34" spans="12:15" x14ac:dyDescent="0.15">
      <c r="L34" s="2">
        <v>33</v>
      </c>
      <c r="M34" s="1" t="s">
        <v>110</v>
      </c>
      <c r="N34" s="1">
        <v>33</v>
      </c>
      <c r="O34" s="1" t="s">
        <v>165</v>
      </c>
    </row>
    <row r="35" spans="12:15" x14ac:dyDescent="0.15">
      <c r="L35" s="2">
        <v>34</v>
      </c>
      <c r="N35" s="1">
        <v>34</v>
      </c>
    </row>
    <row r="36" spans="12:15" x14ac:dyDescent="0.15">
      <c r="L36" s="2">
        <v>35</v>
      </c>
      <c r="N36" s="1">
        <v>35</v>
      </c>
    </row>
    <row r="37" spans="12:15" x14ac:dyDescent="0.15">
      <c r="L37" s="2">
        <v>36</v>
      </c>
      <c r="M37" s="1" t="s">
        <v>111</v>
      </c>
      <c r="N37" s="1">
        <v>36</v>
      </c>
      <c r="O37" s="1" t="s">
        <v>171</v>
      </c>
    </row>
    <row r="38" spans="12:15" x14ac:dyDescent="0.15">
      <c r="L38" s="2">
        <v>37</v>
      </c>
      <c r="M38" s="1" t="s">
        <v>112</v>
      </c>
      <c r="N38" s="1">
        <v>37</v>
      </c>
      <c r="O38" s="1" t="s">
        <v>166</v>
      </c>
    </row>
    <row r="39" spans="12:15" x14ac:dyDescent="0.15">
      <c r="L39" s="2">
        <v>38</v>
      </c>
      <c r="M39" s="1" t="s">
        <v>113</v>
      </c>
      <c r="N39" s="1">
        <v>38</v>
      </c>
      <c r="O39" s="1" t="s">
        <v>168</v>
      </c>
    </row>
    <row r="40" spans="12:15" x14ac:dyDescent="0.15">
      <c r="L40" s="2">
        <v>39</v>
      </c>
      <c r="M40" s="1" t="s">
        <v>114</v>
      </c>
      <c r="N40" s="1">
        <v>39</v>
      </c>
      <c r="O40" s="1" t="s">
        <v>170</v>
      </c>
    </row>
    <row r="41" spans="12:15" x14ac:dyDescent="0.15">
      <c r="L41" s="2">
        <v>40</v>
      </c>
      <c r="M41" s="1" t="s">
        <v>115</v>
      </c>
      <c r="N41" s="1">
        <v>40</v>
      </c>
      <c r="O41" s="1" t="s">
        <v>169</v>
      </c>
    </row>
    <row r="42" spans="12:15" x14ac:dyDescent="0.15">
      <c r="L42" s="2">
        <v>41</v>
      </c>
      <c r="M42" s="1" t="s">
        <v>116</v>
      </c>
      <c r="N42" s="1">
        <v>41</v>
      </c>
      <c r="O42" s="1" t="s">
        <v>167</v>
      </c>
    </row>
    <row r="43" spans="12:15" x14ac:dyDescent="0.15">
      <c r="L43" s="2">
        <v>42</v>
      </c>
      <c r="M43" s="1" t="s">
        <v>198</v>
      </c>
      <c r="N43" s="1">
        <v>42</v>
      </c>
      <c r="O43" s="1" t="s">
        <v>198</v>
      </c>
    </row>
    <row r="44" spans="12:15" x14ac:dyDescent="0.15">
      <c r="L44" s="2">
        <v>43</v>
      </c>
      <c r="M44" s="1" t="s">
        <v>199</v>
      </c>
      <c r="N44" s="1">
        <v>43</v>
      </c>
      <c r="O44" s="1" t="s">
        <v>200</v>
      </c>
    </row>
    <row r="45" spans="12:15" x14ac:dyDescent="0.15">
      <c r="L45" s="2">
        <v>44</v>
      </c>
      <c r="N45" s="1">
        <v>44</v>
      </c>
    </row>
    <row r="46" spans="12:15" x14ac:dyDescent="0.15">
      <c r="L46" s="2">
        <v>45</v>
      </c>
      <c r="N46" s="1">
        <v>45</v>
      </c>
    </row>
    <row r="47" spans="12:15" x14ac:dyDescent="0.15">
      <c r="L47" s="2">
        <v>46</v>
      </c>
      <c r="N47" s="1">
        <v>46</v>
      </c>
    </row>
    <row r="48" spans="12:15" x14ac:dyDescent="0.15">
      <c r="L48" s="2">
        <v>47</v>
      </c>
      <c r="N48" s="1">
        <v>47</v>
      </c>
    </row>
    <row r="49" spans="12:15" x14ac:dyDescent="0.15">
      <c r="L49" s="2">
        <v>48</v>
      </c>
      <c r="N49" s="1">
        <v>48</v>
      </c>
    </row>
    <row r="50" spans="12:15" x14ac:dyDescent="0.15">
      <c r="L50" s="2">
        <v>49</v>
      </c>
      <c r="N50" s="1">
        <v>49</v>
      </c>
    </row>
    <row r="51" spans="12:15" x14ac:dyDescent="0.15">
      <c r="L51" s="2">
        <v>50</v>
      </c>
      <c r="M51" s="1" t="s">
        <v>117</v>
      </c>
      <c r="N51" s="1">
        <v>50</v>
      </c>
      <c r="O51" s="1" t="s">
        <v>40</v>
      </c>
    </row>
    <row r="52" spans="12:15" x14ac:dyDescent="0.15">
      <c r="L52" s="2">
        <v>51</v>
      </c>
      <c r="M52" s="1" t="s">
        <v>118</v>
      </c>
      <c r="N52" s="1">
        <v>51</v>
      </c>
      <c r="O52" s="1" t="s">
        <v>41</v>
      </c>
    </row>
    <row r="53" spans="12:15" x14ac:dyDescent="0.15">
      <c r="L53" s="2">
        <v>52</v>
      </c>
      <c r="M53" s="1" t="s">
        <v>119</v>
      </c>
      <c r="N53" s="1">
        <v>52</v>
      </c>
      <c r="O53" s="1" t="s">
        <v>42</v>
      </c>
    </row>
    <row r="54" spans="12:15" x14ac:dyDescent="0.15">
      <c r="L54" s="2">
        <v>53</v>
      </c>
      <c r="M54" s="1" t="s">
        <v>120</v>
      </c>
      <c r="N54" s="1">
        <v>53</v>
      </c>
      <c r="O54" s="1" t="s">
        <v>43</v>
      </c>
    </row>
    <row r="55" spans="12:15" x14ac:dyDescent="0.15">
      <c r="L55" s="2">
        <v>54</v>
      </c>
      <c r="M55" s="1" t="s">
        <v>7</v>
      </c>
      <c r="N55" s="1">
        <v>54</v>
      </c>
      <c r="O55" s="1" t="s">
        <v>44</v>
      </c>
    </row>
    <row r="56" spans="12:15" x14ac:dyDescent="0.15">
      <c r="L56" s="2">
        <v>55</v>
      </c>
      <c r="M56" s="1" t="s">
        <v>121</v>
      </c>
      <c r="N56" s="1">
        <v>55</v>
      </c>
      <c r="O56" s="1" t="s">
        <v>45</v>
      </c>
    </row>
    <row r="57" spans="12:15" x14ac:dyDescent="0.15">
      <c r="L57" s="2">
        <v>56</v>
      </c>
      <c r="M57" s="1" t="s">
        <v>122</v>
      </c>
      <c r="N57" s="1">
        <v>56</v>
      </c>
      <c r="O57" s="1" t="s">
        <v>46</v>
      </c>
    </row>
    <row r="58" spans="12:15" x14ac:dyDescent="0.15">
      <c r="L58" s="2">
        <v>57</v>
      </c>
      <c r="M58" s="1" t="s">
        <v>123</v>
      </c>
      <c r="N58" s="1">
        <v>57</v>
      </c>
      <c r="O58" s="1" t="s">
        <v>47</v>
      </c>
    </row>
    <row r="59" spans="12:15" x14ac:dyDescent="0.15">
      <c r="L59" s="2">
        <v>58</v>
      </c>
      <c r="M59" s="1" t="s">
        <v>124</v>
      </c>
      <c r="N59" s="1">
        <v>58</v>
      </c>
      <c r="O59" s="1" t="s">
        <v>48</v>
      </c>
    </row>
    <row r="60" spans="12:15" x14ac:dyDescent="0.15">
      <c r="L60" s="2">
        <v>59</v>
      </c>
      <c r="M60" s="1" t="s">
        <v>125</v>
      </c>
      <c r="N60" s="1">
        <v>59</v>
      </c>
      <c r="O60" s="1" t="s">
        <v>193</v>
      </c>
    </row>
    <row r="61" spans="12:15" x14ac:dyDescent="0.15">
      <c r="L61" s="2">
        <v>60</v>
      </c>
      <c r="M61" s="1" t="s">
        <v>8</v>
      </c>
      <c r="N61" s="1">
        <v>60</v>
      </c>
      <c r="O61" s="1" t="s">
        <v>8</v>
      </c>
    </row>
    <row r="62" spans="12:15" x14ac:dyDescent="0.15">
      <c r="L62" s="2">
        <v>61</v>
      </c>
      <c r="M62" s="1" t="s">
        <v>9</v>
      </c>
      <c r="N62" s="1">
        <v>61</v>
      </c>
      <c r="O62" s="1" t="s">
        <v>49</v>
      </c>
    </row>
    <row r="63" spans="12:15" x14ac:dyDescent="0.15">
      <c r="L63" s="2">
        <v>62</v>
      </c>
      <c r="M63" s="1" t="s">
        <v>10</v>
      </c>
      <c r="N63" s="1">
        <v>62</v>
      </c>
      <c r="O63" s="1" t="s">
        <v>50</v>
      </c>
    </row>
    <row r="64" spans="12:15" x14ac:dyDescent="0.15">
      <c r="L64" s="2">
        <v>63</v>
      </c>
      <c r="M64" s="1" t="s">
        <v>11</v>
      </c>
      <c r="N64" s="1">
        <v>63</v>
      </c>
      <c r="O64" s="1" t="s">
        <v>51</v>
      </c>
    </row>
    <row r="65" spans="12:15" x14ac:dyDescent="0.15">
      <c r="L65" s="2">
        <v>64</v>
      </c>
      <c r="M65" s="1" t="s">
        <v>12</v>
      </c>
      <c r="N65" s="1">
        <v>64</v>
      </c>
      <c r="O65" s="1" t="s">
        <v>52</v>
      </c>
    </row>
    <row r="66" spans="12:15" x14ac:dyDescent="0.15">
      <c r="L66" s="2">
        <v>65</v>
      </c>
      <c r="M66" s="1" t="s">
        <v>126</v>
      </c>
      <c r="N66" s="1">
        <v>65</v>
      </c>
      <c r="O66" s="1" t="s">
        <v>53</v>
      </c>
    </row>
    <row r="67" spans="12:15" x14ac:dyDescent="0.15">
      <c r="L67" s="2">
        <v>66</v>
      </c>
      <c r="M67" s="1" t="s">
        <v>127</v>
      </c>
      <c r="N67" s="1">
        <v>66</v>
      </c>
      <c r="O67" s="1" t="s">
        <v>54</v>
      </c>
    </row>
    <row r="68" spans="12:15" x14ac:dyDescent="0.15">
      <c r="L68" s="2">
        <v>67</v>
      </c>
      <c r="M68" s="1" t="s">
        <v>128</v>
      </c>
      <c r="N68" s="1">
        <v>67</v>
      </c>
      <c r="O68" s="1" t="s">
        <v>55</v>
      </c>
    </row>
    <row r="69" spans="12:15" x14ac:dyDescent="0.15">
      <c r="L69" s="2">
        <v>68</v>
      </c>
      <c r="M69" s="1" t="s">
        <v>129</v>
      </c>
      <c r="N69" s="1">
        <v>68</v>
      </c>
      <c r="O69" s="1" t="s">
        <v>56</v>
      </c>
    </row>
    <row r="70" spans="12:15" x14ac:dyDescent="0.15">
      <c r="L70" s="2">
        <v>69</v>
      </c>
      <c r="M70" s="1" t="s">
        <v>130</v>
      </c>
      <c r="N70" s="1">
        <v>69</v>
      </c>
      <c r="O70" s="1" t="s">
        <v>57</v>
      </c>
    </row>
    <row r="71" spans="12:15" x14ac:dyDescent="0.15">
      <c r="L71" s="2">
        <v>70</v>
      </c>
      <c r="M71" s="1" t="s">
        <v>131</v>
      </c>
      <c r="N71" s="1">
        <v>70</v>
      </c>
      <c r="O71" s="1" t="s">
        <v>58</v>
      </c>
    </row>
    <row r="72" spans="12:15" x14ac:dyDescent="0.15">
      <c r="L72" s="2">
        <v>71</v>
      </c>
      <c r="M72" s="1" t="s">
        <v>132</v>
      </c>
      <c r="N72" s="1">
        <v>71</v>
      </c>
      <c r="O72" s="1" t="s">
        <v>59</v>
      </c>
    </row>
    <row r="73" spans="12:15" x14ac:dyDescent="0.15">
      <c r="L73" s="2">
        <v>72</v>
      </c>
      <c r="M73" s="1" t="s">
        <v>133</v>
      </c>
      <c r="N73" s="1">
        <v>72</v>
      </c>
      <c r="O73" s="1" t="s">
        <v>60</v>
      </c>
    </row>
    <row r="74" spans="12:15" x14ac:dyDescent="0.15">
      <c r="L74" s="2">
        <v>73</v>
      </c>
      <c r="M74" s="1" t="s">
        <v>134</v>
      </c>
      <c r="N74" s="1">
        <v>73</v>
      </c>
      <c r="O74" s="1" t="s">
        <v>61</v>
      </c>
    </row>
    <row r="75" spans="12:15" x14ac:dyDescent="0.15">
      <c r="L75" s="2">
        <v>74</v>
      </c>
      <c r="M75" s="1" t="s">
        <v>135</v>
      </c>
      <c r="N75" s="1">
        <v>74</v>
      </c>
      <c r="O75" s="1" t="s">
        <v>62</v>
      </c>
    </row>
  </sheetData>
  <sheetProtection sheet="1" objects="1" scenarios="1"/>
  <mergeCells count="6">
    <mergeCell ref="E1:G1"/>
    <mergeCell ref="L1:O1"/>
    <mergeCell ref="B18:D18"/>
    <mergeCell ref="E18:G18"/>
    <mergeCell ref="B1:D1"/>
    <mergeCell ref="H1:J1"/>
  </mergeCells>
  <phoneticPr fontId="2"/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3399FF"/>
  </sheetPr>
  <dimension ref="A1:M39"/>
  <sheetViews>
    <sheetView workbookViewId="0">
      <selection activeCell="G36" sqref="G36:K38"/>
    </sheetView>
  </sheetViews>
  <sheetFormatPr defaultRowHeight="12" x14ac:dyDescent="0.15"/>
  <cols>
    <col min="1" max="1" width="5.140625" bestFit="1" customWidth="1"/>
    <col min="2" max="2" width="5.7109375" customWidth="1"/>
    <col min="3" max="3" width="14.28515625" customWidth="1"/>
    <col min="4" max="4" width="6.28515625" bestFit="1" customWidth="1"/>
    <col min="5" max="5" width="13.5703125" bestFit="1" customWidth="1"/>
    <col min="6" max="6" width="7.7109375" customWidth="1"/>
    <col min="7" max="7" width="6.7109375" bestFit="1" customWidth="1"/>
    <col min="8" max="9" width="11.42578125" customWidth="1"/>
    <col min="10" max="10" width="17.140625" customWidth="1"/>
    <col min="11" max="11" width="6.28515625" bestFit="1" customWidth="1"/>
  </cols>
  <sheetData>
    <row r="1" spans="1:13" ht="21" customHeight="1" x14ac:dyDescent="0.15">
      <c r="A1" s="268" t="s">
        <v>211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2"/>
      <c r="M1" s="22"/>
    </row>
    <row r="2" spans="1:13" ht="15" customHeight="1" x14ac:dyDescent="0.15">
      <c r="A2" s="22"/>
      <c r="B2" s="22"/>
      <c r="C2" s="22"/>
      <c r="D2" s="22"/>
      <c r="E2" s="22"/>
      <c r="F2" s="22"/>
      <c r="I2" s="22"/>
      <c r="J2" s="22"/>
      <c r="K2" s="22"/>
      <c r="L2" s="22"/>
      <c r="M2" s="22"/>
    </row>
    <row r="3" spans="1:13" ht="21" customHeight="1" thickBot="1" x14ac:dyDescent="0.2">
      <c r="A3" s="25" t="s">
        <v>37</v>
      </c>
      <c r="B3" s="42" t="e">
        <f>VLOOKUP(男子データ入力!F3,'集計（かまわない）'!L2:O75,3,0)</f>
        <v>#N/A</v>
      </c>
      <c r="C3" s="330" t="e">
        <f>VLOOKUP(男子データ入力!F3,'集計（かまわない）'!L2:O75,2,0)</f>
        <v>#N/A</v>
      </c>
      <c r="D3" s="330"/>
      <c r="E3" s="24" t="s">
        <v>24</v>
      </c>
      <c r="G3" s="331" t="s">
        <v>38</v>
      </c>
      <c r="H3" s="331"/>
      <c r="I3" s="26"/>
      <c r="J3" s="26"/>
      <c r="K3" s="26"/>
    </row>
    <row r="4" spans="1:13" ht="21" customHeight="1" x14ac:dyDescent="0.15"/>
    <row r="5" spans="1:13" ht="21" customHeight="1" thickBot="1" x14ac:dyDescent="0.2">
      <c r="A5" s="313" t="s">
        <v>63</v>
      </c>
      <c r="B5" s="313"/>
      <c r="C5" s="313"/>
      <c r="D5" s="313"/>
      <c r="E5" s="313"/>
      <c r="F5" s="23"/>
      <c r="G5" s="310" t="s">
        <v>67</v>
      </c>
      <c r="H5" s="311"/>
      <c r="I5" s="311"/>
      <c r="J5" s="311"/>
      <c r="K5" s="312"/>
    </row>
    <row r="6" spans="1:13" ht="22.5" customHeight="1" x14ac:dyDescent="0.15">
      <c r="A6" s="27"/>
      <c r="B6" s="329" t="s">
        <v>75</v>
      </c>
      <c r="C6" s="329"/>
      <c r="D6" s="33" t="s">
        <v>27</v>
      </c>
      <c r="E6" s="28" t="s">
        <v>36</v>
      </c>
      <c r="G6" s="29" t="s">
        <v>39</v>
      </c>
      <c r="H6" s="309" t="s">
        <v>74</v>
      </c>
      <c r="I6" s="309"/>
      <c r="J6" s="34" t="s">
        <v>3</v>
      </c>
      <c r="K6" s="30" t="s">
        <v>4</v>
      </c>
    </row>
    <row r="7" spans="1:13" ht="22.5" customHeight="1" thickBot="1" x14ac:dyDescent="0.2">
      <c r="A7" s="57">
        <v>1</v>
      </c>
      <c r="B7" s="326" t="str">
        <f ca="1">'集計（かまわない）'!B4</f>
        <v>　　　</v>
      </c>
      <c r="C7" s="326"/>
      <c r="D7" s="60" t="str">
        <f ca="1">'集計（かまわない）'!D4</f>
        <v/>
      </c>
      <c r="E7" s="95"/>
      <c r="G7" s="31" t="e">
        <f>B3</f>
        <v>#N/A</v>
      </c>
      <c r="H7" s="332"/>
      <c r="I7" s="333"/>
      <c r="J7" s="32"/>
      <c r="K7" s="36" t="s">
        <v>69</v>
      </c>
    </row>
    <row r="8" spans="1:13" ht="22.5" customHeight="1" x14ac:dyDescent="0.15">
      <c r="A8" s="57">
        <v>2</v>
      </c>
      <c r="B8" s="326" t="str">
        <f ca="1">'集計（かまわない）'!B5</f>
        <v>　　　</v>
      </c>
      <c r="C8" s="326"/>
      <c r="D8" s="60" t="str">
        <f ca="1">'集計（かまわない）'!D5</f>
        <v/>
      </c>
      <c r="E8" s="95"/>
      <c r="F8" s="156"/>
      <c r="G8" s="157"/>
      <c r="H8" s="334"/>
      <c r="I8" s="334"/>
      <c r="J8" s="158"/>
      <c r="K8" s="159"/>
      <c r="L8" s="160"/>
    </row>
    <row r="9" spans="1:13" ht="22.5" customHeight="1" thickBot="1" x14ac:dyDescent="0.2">
      <c r="A9" s="57">
        <v>3</v>
      </c>
      <c r="B9" s="326" t="str">
        <f ca="1">'集計（かまわない）'!B6</f>
        <v>　　　</v>
      </c>
      <c r="C9" s="326"/>
      <c r="D9" s="60" t="str">
        <f ca="1">'集計（かまわない）'!D6</f>
        <v/>
      </c>
      <c r="E9" s="95"/>
      <c r="G9" s="310" t="s">
        <v>68</v>
      </c>
      <c r="H9" s="311"/>
      <c r="I9" s="311"/>
      <c r="J9" s="311"/>
      <c r="K9" s="312"/>
    </row>
    <row r="10" spans="1:13" ht="22.5" customHeight="1" x14ac:dyDescent="0.15">
      <c r="A10" s="57">
        <v>4</v>
      </c>
      <c r="B10" s="326" t="str">
        <f ca="1">'集計（かまわない）'!B7</f>
        <v>　　　</v>
      </c>
      <c r="C10" s="326"/>
      <c r="D10" s="60" t="str">
        <f ca="1">'集計（かまわない）'!D7</f>
        <v/>
      </c>
      <c r="E10" s="95"/>
      <c r="G10" s="29" t="s">
        <v>39</v>
      </c>
      <c r="H10" s="309" t="s">
        <v>74</v>
      </c>
      <c r="I10" s="309"/>
      <c r="J10" s="34" t="s">
        <v>3</v>
      </c>
      <c r="K10" s="30" t="s">
        <v>4</v>
      </c>
    </row>
    <row r="11" spans="1:13" ht="22.5" customHeight="1" thickBot="1" x14ac:dyDescent="0.2">
      <c r="A11" s="57">
        <v>5</v>
      </c>
      <c r="B11" s="326" t="str">
        <f ca="1">'集計（かまわない）'!B8</f>
        <v>　　　</v>
      </c>
      <c r="C11" s="326"/>
      <c r="D11" s="60" t="str">
        <f ca="1">'集計（かまわない）'!D8</f>
        <v/>
      </c>
      <c r="E11" s="95"/>
      <c r="G11" s="153" t="e">
        <f>B3</f>
        <v>#N/A</v>
      </c>
      <c r="H11" s="321"/>
      <c r="I11" s="322"/>
      <c r="J11" s="154"/>
      <c r="K11" s="155"/>
    </row>
    <row r="12" spans="1:13" ht="22.5" customHeight="1" x14ac:dyDescent="0.15">
      <c r="A12" s="57">
        <v>6</v>
      </c>
      <c r="B12" s="326" t="str">
        <f ca="1">'集計（かまわない）'!B9</f>
        <v>　　　</v>
      </c>
      <c r="C12" s="326"/>
      <c r="D12" s="60" t="str">
        <f ca="1">'集計（かまわない）'!D9</f>
        <v/>
      </c>
      <c r="E12" s="95"/>
      <c r="G12" s="161"/>
      <c r="H12" s="323"/>
      <c r="I12" s="323"/>
      <c r="J12" s="162"/>
      <c r="K12" s="163"/>
    </row>
    <row r="13" spans="1:13" ht="22.5" customHeight="1" thickBot="1" x14ac:dyDescent="0.2">
      <c r="A13" s="57">
        <v>7</v>
      </c>
      <c r="B13" s="326" t="str">
        <f ca="1">'集計（かまわない）'!B10</f>
        <v>　　　</v>
      </c>
      <c r="C13" s="326"/>
      <c r="D13" s="60" t="str">
        <f ca="1">'集計（かまわない）'!D10</f>
        <v/>
      </c>
      <c r="E13" s="95"/>
    </row>
    <row r="14" spans="1:13" ht="22.5" customHeight="1" x14ac:dyDescent="0.15">
      <c r="A14" s="57">
        <v>8</v>
      </c>
      <c r="B14" s="326" t="str">
        <f ca="1">'集計（かまわない）'!B11</f>
        <v>　　　</v>
      </c>
      <c r="C14" s="326"/>
      <c r="D14" s="60" t="str">
        <f ca="1">'集計（かまわない）'!D11</f>
        <v/>
      </c>
      <c r="E14" s="95"/>
      <c r="G14" s="303" t="s">
        <v>64</v>
      </c>
      <c r="H14" s="304"/>
      <c r="I14" s="304"/>
      <c r="J14" s="304"/>
      <c r="K14" s="305"/>
    </row>
    <row r="15" spans="1:13" ht="22.5" customHeight="1" thickBot="1" x14ac:dyDescent="0.2">
      <c r="A15" s="178">
        <v>9</v>
      </c>
      <c r="B15" s="327" t="str">
        <f ca="1">'集計（かまわない）'!B12</f>
        <v>　　　</v>
      </c>
      <c r="C15" s="327"/>
      <c r="D15" s="179" t="str">
        <f ca="1">'集計（かまわない）'!D12</f>
        <v/>
      </c>
      <c r="E15" s="180"/>
      <c r="G15" s="292" t="s">
        <v>73</v>
      </c>
      <c r="H15" s="293"/>
      <c r="I15" s="293"/>
      <c r="J15" s="293"/>
      <c r="K15" s="294"/>
    </row>
    <row r="16" spans="1:13" ht="22.5" customHeight="1" x14ac:dyDescent="0.15">
      <c r="A16" s="181"/>
      <c r="B16" s="328"/>
      <c r="C16" s="328"/>
      <c r="D16" s="182"/>
      <c r="E16" s="182"/>
      <c r="G16" s="292"/>
      <c r="H16" s="293"/>
      <c r="I16" s="293"/>
      <c r="J16" s="293"/>
      <c r="K16" s="294"/>
    </row>
    <row r="17" spans="1:13" ht="22.5" customHeight="1" thickBot="1" x14ac:dyDescent="0.2">
      <c r="A17" s="183"/>
      <c r="B17" s="324"/>
      <c r="C17" s="324"/>
      <c r="D17" s="7"/>
      <c r="E17" s="7"/>
      <c r="G17" s="295"/>
      <c r="H17" s="296"/>
      <c r="I17" s="296"/>
      <c r="J17" s="296"/>
      <c r="K17" s="297"/>
    </row>
    <row r="18" spans="1:13" ht="18.75" customHeight="1" x14ac:dyDescent="0.15">
      <c r="A18" s="12"/>
      <c r="B18" s="7"/>
      <c r="C18" s="7"/>
      <c r="D18" s="7"/>
      <c r="E18" s="12"/>
      <c r="G18" s="35"/>
      <c r="H18" s="35"/>
      <c r="I18" s="35"/>
      <c r="J18" s="35"/>
      <c r="K18" s="35"/>
    </row>
    <row r="19" spans="1:13" ht="18.75" customHeight="1" x14ac:dyDescent="0.15">
      <c r="A19" s="39"/>
      <c r="B19" s="40"/>
      <c r="C19" s="40"/>
      <c r="D19" s="40"/>
      <c r="E19" s="318" t="s">
        <v>72</v>
      </c>
      <c r="F19" s="318"/>
      <c r="G19" s="318"/>
      <c r="H19" s="318"/>
      <c r="I19" s="41"/>
      <c r="J19" s="41"/>
      <c r="K19" s="41"/>
    </row>
    <row r="20" spans="1:13" ht="18.75" customHeight="1" x14ac:dyDescent="0.15">
      <c r="A20" s="12"/>
      <c r="B20" s="7"/>
      <c r="C20" s="7"/>
      <c r="D20" s="7"/>
      <c r="E20" s="318"/>
      <c r="F20" s="318"/>
      <c r="G20" s="318"/>
      <c r="H20" s="318"/>
      <c r="I20" s="35"/>
      <c r="J20" s="35"/>
      <c r="K20" s="35"/>
    </row>
    <row r="21" spans="1:13" ht="18.75" customHeight="1" x14ac:dyDescent="0.15"/>
    <row r="22" spans="1:13" ht="21" customHeight="1" x14ac:dyDescent="0.15">
      <c r="A22" s="325" t="s">
        <v>212</v>
      </c>
      <c r="B22" s="325"/>
      <c r="C22" s="325"/>
      <c r="D22" s="325"/>
      <c r="E22" s="325"/>
      <c r="F22" s="325"/>
      <c r="G22" s="325"/>
      <c r="H22" s="325"/>
      <c r="I22" s="325"/>
      <c r="J22" s="325"/>
      <c r="K22" s="325"/>
      <c r="L22" s="22"/>
      <c r="M22" s="22"/>
    </row>
    <row r="23" spans="1:13" ht="15" customHeight="1" x14ac:dyDescent="0.15">
      <c r="A23" s="43"/>
      <c r="B23" s="43"/>
      <c r="C23" s="43"/>
      <c r="D23" s="43"/>
      <c r="E23" s="43"/>
      <c r="F23" s="43"/>
      <c r="G23" s="44"/>
      <c r="H23" s="44"/>
      <c r="I23" s="43"/>
      <c r="J23" s="43"/>
      <c r="K23" s="43"/>
      <c r="L23" s="22"/>
      <c r="M23" s="22"/>
    </row>
    <row r="24" spans="1:13" ht="21" customHeight="1" thickBot="1" x14ac:dyDescent="0.2">
      <c r="A24" s="45" t="s">
        <v>37</v>
      </c>
      <c r="B24" s="46" t="e">
        <f>VLOOKUP(女子データ入力!F3,'集計（かまわない）'!L2:O75,3,0)</f>
        <v>#N/A</v>
      </c>
      <c r="C24" s="319" t="e">
        <f>VLOOKUP(女子データ入力!F3,'集計（かまわない）'!L2:O75,2,0)</f>
        <v>#N/A</v>
      </c>
      <c r="D24" s="319"/>
      <c r="E24" s="47" t="s">
        <v>24</v>
      </c>
      <c r="F24" s="44"/>
      <c r="G24" s="320" t="s">
        <v>38</v>
      </c>
      <c r="H24" s="320"/>
      <c r="I24" s="48"/>
      <c r="J24" s="48"/>
      <c r="K24" s="48"/>
    </row>
    <row r="25" spans="1:13" ht="21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3" ht="21" customHeight="1" thickBot="1" x14ac:dyDescent="0.2">
      <c r="A26" s="314" t="s">
        <v>65</v>
      </c>
      <c r="B26" s="314"/>
      <c r="C26" s="314"/>
      <c r="D26" s="314"/>
      <c r="E26" s="314"/>
      <c r="F26" s="49"/>
      <c r="G26" s="315" t="s">
        <v>66</v>
      </c>
      <c r="H26" s="316"/>
      <c r="I26" s="316"/>
      <c r="J26" s="316"/>
      <c r="K26" s="317"/>
    </row>
    <row r="27" spans="1:13" ht="22.5" customHeight="1" x14ac:dyDescent="0.15">
      <c r="A27" s="50"/>
      <c r="B27" s="298" t="s">
        <v>75</v>
      </c>
      <c r="C27" s="298"/>
      <c r="D27" s="51" t="s">
        <v>27</v>
      </c>
      <c r="E27" s="52" t="s">
        <v>36</v>
      </c>
      <c r="F27" s="44"/>
      <c r="G27" s="53" t="s">
        <v>39</v>
      </c>
      <c r="H27" s="299" t="s">
        <v>74</v>
      </c>
      <c r="I27" s="299"/>
      <c r="J27" s="54" t="s">
        <v>3</v>
      </c>
      <c r="K27" s="55" t="s">
        <v>4</v>
      </c>
    </row>
    <row r="28" spans="1:13" ht="22.5" customHeight="1" thickBot="1" x14ac:dyDescent="0.2">
      <c r="A28" s="56">
        <v>1</v>
      </c>
      <c r="B28" s="300" t="str">
        <f ca="1">'集計（かまわない）'!B21</f>
        <v>　　　</v>
      </c>
      <c r="C28" s="300"/>
      <c r="D28" s="93" t="str">
        <f ca="1">'集計（かまわない）'!D21</f>
        <v/>
      </c>
      <c r="E28" s="94"/>
      <c r="F28" s="44"/>
      <c r="G28" s="164" t="e">
        <f>B24</f>
        <v>#N/A</v>
      </c>
      <c r="H28" s="301"/>
      <c r="I28" s="302"/>
      <c r="J28" s="165"/>
      <c r="K28" s="166"/>
    </row>
    <row r="29" spans="1:13" ht="22.5" customHeight="1" x14ac:dyDescent="0.15">
      <c r="A29" s="56">
        <v>2</v>
      </c>
      <c r="B29" s="300" t="str">
        <f ca="1">'集計（かまわない）'!B22</f>
        <v>　　　</v>
      </c>
      <c r="C29" s="300"/>
      <c r="D29" s="93" t="str">
        <f ca="1">'集計（かまわない）'!D22</f>
        <v/>
      </c>
      <c r="E29" s="94"/>
      <c r="F29" s="44"/>
      <c r="G29" s="167"/>
      <c r="H29" s="306"/>
      <c r="I29" s="306"/>
      <c r="J29" s="168"/>
      <c r="K29" s="169"/>
    </row>
    <row r="30" spans="1:13" ht="22.5" customHeight="1" x14ac:dyDescent="0.15">
      <c r="A30" s="56">
        <v>3</v>
      </c>
      <c r="B30" s="300" t="str">
        <f ca="1">'集計（かまわない）'!B23</f>
        <v>　　　</v>
      </c>
      <c r="C30" s="300"/>
      <c r="D30" s="93" t="str">
        <f ca="1">'集計（かまわない）'!D23</f>
        <v/>
      </c>
      <c r="E30" s="94"/>
      <c r="F30" s="44"/>
      <c r="G30" s="44"/>
      <c r="H30" s="44"/>
      <c r="I30" s="44"/>
      <c r="J30" s="44"/>
      <c r="K30" s="44"/>
    </row>
    <row r="31" spans="1:13" ht="22.5" customHeight="1" x14ac:dyDescent="0.15">
      <c r="A31" s="56">
        <v>4</v>
      </c>
      <c r="B31" s="300" t="str">
        <f ca="1">'集計（かまわない）'!B24</f>
        <v>　　　</v>
      </c>
      <c r="C31" s="300"/>
      <c r="D31" s="93" t="str">
        <f ca="1">'集計（かまわない）'!D24</f>
        <v/>
      </c>
      <c r="E31" s="94"/>
      <c r="F31" s="44"/>
      <c r="G31" s="44"/>
      <c r="H31" s="44"/>
      <c r="I31" s="44"/>
      <c r="J31" s="44"/>
      <c r="K31" s="44"/>
    </row>
    <row r="32" spans="1:13" ht="22.5" customHeight="1" x14ac:dyDescent="0.15">
      <c r="A32" s="56">
        <v>5</v>
      </c>
      <c r="B32" s="300" t="str">
        <f ca="1">'集計（かまわない）'!B25</f>
        <v>　　　</v>
      </c>
      <c r="C32" s="300"/>
      <c r="D32" s="93" t="str">
        <f ca="1">'集計（かまわない）'!D25</f>
        <v/>
      </c>
      <c r="E32" s="94"/>
      <c r="F32" s="44"/>
      <c r="G32" s="44"/>
      <c r="H32" s="44"/>
      <c r="I32" s="44"/>
      <c r="J32" s="44"/>
      <c r="K32" s="44"/>
    </row>
    <row r="33" spans="1:11" ht="22.5" customHeight="1" x14ac:dyDescent="0.15">
      <c r="A33" s="56">
        <v>6</v>
      </c>
      <c r="B33" s="300" t="str">
        <f ca="1">'集計（かまわない）'!B26</f>
        <v>　　　</v>
      </c>
      <c r="C33" s="300"/>
      <c r="D33" s="93" t="str">
        <f ca="1">'集計（かまわない）'!D26</f>
        <v/>
      </c>
      <c r="E33" s="94"/>
      <c r="F33" s="44"/>
      <c r="G33" s="44"/>
      <c r="H33" s="44"/>
      <c r="I33" s="44"/>
      <c r="J33" s="44"/>
      <c r="K33" s="44"/>
    </row>
    <row r="34" spans="1:11" ht="22.5" customHeight="1" thickBot="1" x14ac:dyDescent="0.2">
      <c r="A34" s="56">
        <v>7</v>
      </c>
      <c r="B34" s="300" t="str">
        <f ca="1">'集計（かまわない）'!B27</f>
        <v>　　　</v>
      </c>
      <c r="C34" s="300"/>
      <c r="D34" s="93" t="str">
        <f ca="1">'集計（かまわない）'!D27</f>
        <v/>
      </c>
      <c r="E34" s="94"/>
      <c r="F34" s="44"/>
      <c r="G34" s="44"/>
      <c r="H34" s="44"/>
      <c r="I34" s="44"/>
      <c r="J34" s="44"/>
      <c r="K34" s="44"/>
    </row>
    <row r="35" spans="1:11" ht="22.5" customHeight="1" thickBot="1" x14ac:dyDescent="0.2">
      <c r="A35" s="184">
        <v>8</v>
      </c>
      <c r="B35" s="307" t="str">
        <f ca="1">'集計（かまわない）'!B28</f>
        <v>　　　</v>
      </c>
      <c r="C35" s="307"/>
      <c r="D35" s="185" t="str">
        <f ca="1">'集計（かまわない）'!D28</f>
        <v/>
      </c>
      <c r="E35" s="186"/>
      <c r="F35" s="44"/>
      <c r="G35" s="303" t="s">
        <v>64</v>
      </c>
      <c r="H35" s="304"/>
      <c r="I35" s="304"/>
      <c r="J35" s="304"/>
      <c r="K35" s="305"/>
    </row>
    <row r="36" spans="1:11" ht="22.5" customHeight="1" x14ac:dyDescent="0.15">
      <c r="A36" s="187"/>
      <c r="B36" s="308"/>
      <c r="C36" s="308"/>
      <c r="D36" s="188"/>
      <c r="E36" s="188"/>
      <c r="F36" s="44"/>
      <c r="G36" s="292" t="s">
        <v>73</v>
      </c>
      <c r="H36" s="293"/>
      <c r="I36" s="293"/>
      <c r="J36" s="293"/>
      <c r="K36" s="294"/>
    </row>
    <row r="37" spans="1:11" ht="22.5" customHeight="1" x14ac:dyDescent="0.15">
      <c r="A37" s="44"/>
      <c r="B37" s="44"/>
      <c r="C37" s="44"/>
      <c r="D37" s="44"/>
      <c r="E37" s="44"/>
      <c r="F37" s="44"/>
      <c r="G37" s="292"/>
      <c r="H37" s="293"/>
      <c r="I37" s="293"/>
      <c r="J37" s="293"/>
      <c r="K37" s="294"/>
    </row>
    <row r="38" spans="1:11" ht="22.5" customHeight="1" thickBot="1" x14ac:dyDescent="0.2">
      <c r="A38" s="44"/>
      <c r="B38" s="44"/>
      <c r="C38" s="44"/>
      <c r="D38" s="44"/>
      <c r="E38" s="44"/>
      <c r="F38" s="44"/>
      <c r="G38" s="295"/>
      <c r="H38" s="296"/>
      <c r="I38" s="296"/>
      <c r="J38" s="296"/>
      <c r="K38" s="297"/>
    </row>
    <row r="39" spans="1:11" ht="21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</sheetData>
  <sheetProtection sheet="1" objects="1" scenarios="1"/>
  <mergeCells count="47">
    <mergeCell ref="A1:K1"/>
    <mergeCell ref="B13:C13"/>
    <mergeCell ref="B14:C14"/>
    <mergeCell ref="B15:C15"/>
    <mergeCell ref="B16:C16"/>
    <mergeCell ref="B6:C6"/>
    <mergeCell ref="B7:C7"/>
    <mergeCell ref="B8:C8"/>
    <mergeCell ref="B9:C9"/>
    <mergeCell ref="B10:C10"/>
    <mergeCell ref="B11:C11"/>
    <mergeCell ref="B12:C12"/>
    <mergeCell ref="C3:D3"/>
    <mergeCell ref="G3:H3"/>
    <mergeCell ref="H7:I7"/>
    <mergeCell ref="H8:I8"/>
    <mergeCell ref="H6:I6"/>
    <mergeCell ref="G5:K5"/>
    <mergeCell ref="A5:E5"/>
    <mergeCell ref="G9:K9"/>
    <mergeCell ref="A26:E26"/>
    <mergeCell ref="G26:K26"/>
    <mergeCell ref="G15:K17"/>
    <mergeCell ref="E19:H20"/>
    <mergeCell ref="C24:D24"/>
    <mergeCell ref="G24:H24"/>
    <mergeCell ref="H11:I11"/>
    <mergeCell ref="H12:I12"/>
    <mergeCell ref="H10:I10"/>
    <mergeCell ref="B17:C17"/>
    <mergeCell ref="G14:K14"/>
    <mergeCell ref="A22:K22"/>
    <mergeCell ref="G36:K38"/>
    <mergeCell ref="B27:C27"/>
    <mergeCell ref="H27:I27"/>
    <mergeCell ref="B28:C28"/>
    <mergeCell ref="H28:I28"/>
    <mergeCell ref="G35:K35"/>
    <mergeCell ref="B29:C29"/>
    <mergeCell ref="H29:I29"/>
    <mergeCell ref="B30:C30"/>
    <mergeCell ref="B31:C31"/>
    <mergeCell ref="B33:C33"/>
    <mergeCell ref="B34:C34"/>
    <mergeCell ref="B35:C35"/>
    <mergeCell ref="B36:C36"/>
    <mergeCell ref="B32:C32"/>
  </mergeCells>
  <phoneticPr fontId="2"/>
  <printOptions horizontalCentered="1" verticalCentered="1"/>
  <pageMargins left="0.39370078740157483" right="0.39370078740157483" top="0.39370078740157483" bottom="0.39370078740157483" header="0" footer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入力説明書（必読！！！）</vt:lpstr>
      <vt:lpstr>男子データ入力</vt:lpstr>
      <vt:lpstr>男子大会申込書</vt:lpstr>
      <vt:lpstr>女子データ入力</vt:lpstr>
      <vt:lpstr>女子大会申込書</vt:lpstr>
      <vt:lpstr>集計（かまわない）</vt:lpstr>
      <vt:lpstr>オーダー用紙（かまわない＆印刷しない）</vt:lpstr>
      <vt:lpstr>'入力説明書（必読！！！）'!Print_Area</vt:lpstr>
      <vt:lpstr>学校</vt:lpstr>
      <vt:lpstr>学校リスト</vt:lpstr>
      <vt:lpstr>女子ＴＴ</vt:lpstr>
      <vt:lpstr>女子登録</vt:lpstr>
      <vt:lpstr>男子１ＴＴ</vt:lpstr>
      <vt:lpstr>男子２３ＴＴ</vt:lpstr>
      <vt:lpstr>男子登録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Admin</cp:lastModifiedBy>
  <cp:lastPrinted>2019-10-07T06:05:56Z</cp:lastPrinted>
  <dcterms:created xsi:type="dcterms:W3CDTF">2020-10-05T23:40:46Z</dcterms:created>
  <dcterms:modified xsi:type="dcterms:W3CDTF">2020-10-05T23:40:47Z</dcterms:modified>
</cp:coreProperties>
</file>