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PC17\Desktop\"/>
    </mc:Choice>
  </mc:AlternateContent>
  <xr:revisionPtr revIDLastSave="0" documentId="13_ncr:1_{FBD15709-340E-40C2-A3BD-9A64E1CD0B3F}" xr6:coauthVersionLast="36" xr6:coauthVersionMax="36" xr10:uidLastSave="{00000000-0000-0000-0000-000000000000}"/>
  <bookViews>
    <workbookView xWindow="-105" yWindow="-105" windowWidth="23250" windowHeight="12720" tabRatio="622" xr2:uid="{00000000-000D-0000-FFFF-FFFF00000000}"/>
  </bookViews>
  <sheets>
    <sheet name="入力説明書（必読！！！）" sheetId="11" r:id="rId1"/>
    <sheet name="男子データ入力" sheetId="1" r:id="rId2"/>
    <sheet name="男子大会申込書（監督会議時印刷して提出）" sheetId="7" r:id="rId3"/>
    <sheet name="女子データ入力" sheetId="4" r:id="rId4"/>
    <sheet name="女子大会申込書（監督会議時印刷して提出）" sheetId="10" r:id="rId5"/>
    <sheet name="オーダー用紙（大会当日印刷して提出）" sheetId="8" r:id="rId6"/>
    <sheet name="集計（そっとしておく）" sheetId="2" r:id="rId7"/>
  </sheets>
  <definedNames>
    <definedName name="_xlnm.Print_Area" localSheetId="0">'入力説明書（必読！！！）'!$A$1:$L$27</definedName>
    <definedName name="学校">'集計（そっとしておく）'!$M$2:$M$75</definedName>
    <definedName name="学校リスト">'集計（そっとしておく）'!$M$2:$O$75</definedName>
    <definedName name="女子ＴＴ">女子データ入力!$C$23:$F$32</definedName>
    <definedName name="女子登録">女子データ入力!$C$12:$F$19</definedName>
    <definedName name="男子１ＴＴ">男子データ入力!$C$39:$E$48</definedName>
    <definedName name="男子２３ＴＴ">男子データ入力!$C$25:$E$34</definedName>
    <definedName name="男子登録">男子データ入力!$C$12:$E$20</definedName>
  </definedNames>
  <calcPr calcId="191029"/>
</workbook>
</file>

<file path=xl/calcChain.xml><?xml version="1.0" encoding="utf-8"?>
<calcChain xmlns="http://schemas.openxmlformats.org/spreadsheetml/2006/main">
  <c r="C22" i="2" l="1"/>
  <c r="G27" i="10"/>
  <c r="C13" i="10"/>
  <c r="D10" i="10" l="1"/>
  <c r="H15" i="10"/>
  <c r="H16" i="10"/>
  <c r="H17" i="10"/>
  <c r="H18" i="10"/>
  <c r="H19" i="10"/>
  <c r="H20" i="10"/>
  <c r="H21" i="10"/>
  <c r="H14" i="10"/>
  <c r="D7" i="10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F21" i="2"/>
  <c r="G21" i="2"/>
  <c r="E21" i="2"/>
  <c r="B22" i="2"/>
  <c r="D22" i="2"/>
  <c r="G15" i="10" s="1"/>
  <c r="B23" i="2"/>
  <c r="C23" i="2"/>
  <c r="D23" i="2"/>
  <c r="G16" i="10" s="1"/>
  <c r="B24" i="2"/>
  <c r="C24" i="2"/>
  <c r="D24" i="2"/>
  <c r="G17" i="10" s="1"/>
  <c r="B25" i="2"/>
  <c r="C25" i="2"/>
  <c r="D25" i="2"/>
  <c r="G18" i="10" s="1"/>
  <c r="B26" i="2"/>
  <c r="C26" i="2"/>
  <c r="D26" i="2"/>
  <c r="G19" i="10" s="1"/>
  <c r="B27" i="2"/>
  <c r="C27" i="2"/>
  <c r="D27" i="2"/>
  <c r="G20" i="10" s="1"/>
  <c r="B28" i="2"/>
  <c r="C28" i="2"/>
  <c r="D28" i="2"/>
  <c r="G21" i="10" s="1"/>
  <c r="C21" i="2"/>
  <c r="D21" i="2"/>
  <c r="G14" i="10" s="1"/>
  <c r="B21" i="2"/>
  <c r="C14" i="10" s="1"/>
  <c r="B20" i="2"/>
  <c r="D9" i="10" s="1"/>
  <c r="D7" i="7"/>
  <c r="G3" i="4" l="1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J4" i="2"/>
  <c r="I4" i="2"/>
  <c r="H4" i="2"/>
  <c r="E4" i="2"/>
  <c r="G5" i="2"/>
  <c r="G6" i="2"/>
  <c r="G7" i="2"/>
  <c r="G8" i="2"/>
  <c r="G9" i="2"/>
  <c r="G10" i="2"/>
  <c r="G11" i="2"/>
  <c r="G12" i="2"/>
  <c r="G13" i="2"/>
  <c r="G4" i="2"/>
  <c r="F13" i="2"/>
  <c r="F5" i="2"/>
  <c r="F6" i="2"/>
  <c r="F7" i="2"/>
  <c r="F8" i="2"/>
  <c r="F9" i="2"/>
  <c r="F10" i="2"/>
  <c r="F11" i="2"/>
  <c r="F12" i="2"/>
  <c r="F4" i="2"/>
  <c r="E5" i="2"/>
  <c r="E6" i="2"/>
  <c r="E7" i="2"/>
  <c r="E8" i="2"/>
  <c r="E9" i="2"/>
  <c r="E10" i="2"/>
  <c r="E11" i="2"/>
  <c r="E12" i="2"/>
  <c r="E13" i="2"/>
  <c r="B4" i="2"/>
  <c r="C24" i="8" l="1"/>
  <c r="B24" i="8"/>
  <c r="D5" i="10"/>
  <c r="F13" i="10"/>
  <c r="D9" i="7"/>
  <c r="D5" i="2"/>
  <c r="D6" i="2"/>
  <c r="D7" i="2"/>
  <c r="D8" i="2"/>
  <c r="D9" i="2"/>
  <c r="D10" i="2"/>
  <c r="D11" i="2"/>
  <c r="D12" i="2"/>
  <c r="D4" i="2"/>
  <c r="C5" i="2"/>
  <c r="C6" i="2"/>
  <c r="C7" i="2"/>
  <c r="C8" i="2"/>
  <c r="C9" i="2"/>
  <c r="C10" i="2"/>
  <c r="C11" i="2"/>
  <c r="C12" i="2"/>
  <c r="C4" i="2"/>
  <c r="B5" i="2"/>
  <c r="B6" i="2"/>
  <c r="B7" i="2"/>
  <c r="B8" i="2"/>
  <c r="B9" i="2"/>
  <c r="B10" i="2"/>
  <c r="B11" i="2"/>
  <c r="B12" i="2"/>
  <c r="B3" i="2"/>
  <c r="G3" i="1" l="1"/>
  <c r="F13" i="7" s="1"/>
  <c r="H14" i="7" l="1"/>
  <c r="H22" i="7" l="1"/>
  <c r="D10" i="7" l="1"/>
  <c r="G26" i="7" l="1"/>
  <c r="H15" i="7" l="1"/>
  <c r="H16" i="7"/>
  <c r="H17" i="7"/>
  <c r="H18" i="7"/>
  <c r="H19" i="7"/>
  <c r="H20" i="7"/>
  <c r="H21" i="7"/>
  <c r="C21" i="10" l="1"/>
  <c r="C15" i="10"/>
  <c r="C17" i="10"/>
  <c r="C19" i="10"/>
  <c r="C20" i="10"/>
  <c r="C16" i="10"/>
  <c r="C18" i="10"/>
  <c r="D30" i="8"/>
  <c r="D33" i="8"/>
  <c r="D34" i="8"/>
  <c r="D31" i="8"/>
  <c r="D35" i="8"/>
  <c r="D29" i="8"/>
  <c r="D32" i="8"/>
  <c r="B29" i="8"/>
  <c r="B32" i="8"/>
  <c r="B31" i="8"/>
  <c r="B35" i="8"/>
  <c r="B30" i="8"/>
  <c r="B33" i="8"/>
  <c r="B34" i="8"/>
  <c r="D28" i="8"/>
  <c r="B28" i="8"/>
  <c r="C13" i="7"/>
  <c r="G22" i="7" l="1"/>
  <c r="C22" i="7"/>
  <c r="B3" i="8"/>
  <c r="G7" i="8" s="1"/>
  <c r="G28" i="8"/>
  <c r="C3" i="8"/>
  <c r="D5" i="7"/>
  <c r="C15" i="7"/>
  <c r="D8" i="8"/>
  <c r="D15" i="8"/>
  <c r="D11" i="8"/>
  <c r="D14" i="8"/>
  <c r="D10" i="8"/>
  <c r="D9" i="8"/>
  <c r="D12" i="8"/>
  <c r="D13" i="8"/>
  <c r="D7" i="8"/>
  <c r="B11" i="8"/>
  <c r="B14" i="8"/>
  <c r="B15" i="8"/>
  <c r="B10" i="8"/>
  <c r="B12" i="8"/>
  <c r="B8" i="8"/>
  <c r="B9" i="8"/>
  <c r="B13" i="8"/>
  <c r="B7" i="8"/>
  <c r="G14" i="7"/>
  <c r="G15" i="7"/>
  <c r="C21" i="7"/>
  <c r="G21" i="7"/>
  <c r="C17" i="7"/>
  <c r="C18" i="7"/>
  <c r="C20" i="7"/>
  <c r="G16" i="7"/>
  <c r="C14" i="7"/>
  <c r="C19" i="7"/>
  <c r="G18" i="7"/>
  <c r="C16" i="7"/>
  <c r="G20" i="7"/>
  <c r="G19" i="7"/>
  <c r="G17" i="7"/>
  <c r="G1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C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F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2023/10/1
の形式で入力</t>
        </r>
      </text>
    </comment>
    <comment ref="F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E12" authorId="0" shapeId="0" xr:uid="{E55CFCE6-8F12-48CA-B3AB-BAA068E3417B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E25" authorId="0" shapeId="0" xr:uid="{98C66F45-BDB7-4F58-8F7C-4C5EC88669BE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E39" authorId="0" shapeId="0" xr:uid="{B49BD5C5-1674-4386-B230-50ACE79C0F81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C3" authorId="0" shapeId="0" xr:uid="{CFD802C5-9D12-42B2-8D67-827DEBBA15A8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F5" authorId="0" shapeId="0" xr:uid="{4827E9E0-C66C-4480-A452-FD3ECB3670AC}">
      <text>
        <r>
          <rPr>
            <b/>
            <sz val="9"/>
            <color indexed="81"/>
            <rFont val="ＭＳ Ｐゴシック"/>
            <family val="3"/>
            <charset val="128"/>
          </rPr>
          <t>2023/10/1
の形式で入力</t>
        </r>
      </text>
    </comment>
    <comment ref="E12" authorId="0" shapeId="0" xr:uid="{02D2141F-CDFE-4938-9144-17D91FA0BB44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E24" authorId="0" shapeId="0" xr:uid="{08E5D1C0-7356-459C-8F8E-3853F9808F2C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1" authorId="0" shapeId="0" xr:uid="{00000000-0006-0000-0500-000001000000}">
      <text>
        <r>
          <rPr>
            <b/>
            <sz val="14"/>
            <color indexed="81"/>
            <rFont val="ＭＳ ゴシック"/>
            <family val="3"/>
            <charset val="128"/>
          </rPr>
          <t>☆今年度変更点☆
オーダー用紙は各校でカラー印刷し区間・タイムトライアル選手名を記入の上、当日受付で提出のこと。</t>
        </r>
      </text>
    </comment>
  </commentList>
</comments>
</file>

<file path=xl/sharedStrings.xml><?xml version="1.0" encoding="utf-8"?>
<sst xmlns="http://schemas.openxmlformats.org/spreadsheetml/2006/main" count="288" uniqueCount="214">
  <si>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</si>
  <si>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</si>
  <si>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</si>
  <si>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学校リスト</t>
    <rPh sb="0" eb="2">
      <t>ガッコウ</t>
    </rPh>
    <phoneticPr fontId="2"/>
  </si>
  <si>
    <t>後藤ヶ丘</t>
    <rPh sb="0" eb="2">
      <t>ゴトウ</t>
    </rPh>
    <rPh sb="3" eb="4">
      <t>オカ</t>
    </rPh>
    <phoneticPr fontId="2"/>
  </si>
  <si>
    <t>米子北斗</t>
    <rPh sb="0" eb="2">
      <t>ヨナゴ</t>
    </rPh>
    <rPh sb="2" eb="4">
      <t>ホクト</t>
    </rPh>
    <phoneticPr fontId="2"/>
  </si>
  <si>
    <t>境港第一</t>
    <rPh sb="0" eb="2">
      <t>サカイミナト</t>
    </rPh>
    <rPh sb="2" eb="3">
      <t>ダイ</t>
    </rPh>
    <rPh sb="3" eb="4">
      <t>1</t>
    </rPh>
    <phoneticPr fontId="2"/>
  </si>
  <si>
    <t>境港第二</t>
    <rPh sb="0" eb="2">
      <t>サカイミナト</t>
    </rPh>
    <rPh sb="2" eb="3">
      <t>ダイ</t>
    </rPh>
    <rPh sb="3" eb="4">
      <t>2</t>
    </rPh>
    <phoneticPr fontId="2"/>
  </si>
  <si>
    <t>境港第三</t>
    <rPh sb="0" eb="2">
      <t>サカイミナト</t>
    </rPh>
    <rPh sb="2" eb="3">
      <t>ダイ</t>
    </rPh>
    <rPh sb="3" eb="4">
      <t>3</t>
    </rPh>
    <phoneticPr fontId="2"/>
  </si>
  <si>
    <t>法勝寺</t>
    <rPh sb="0" eb="1">
      <t>ホウ</t>
    </rPh>
    <rPh sb="1" eb="2">
      <t>カツ</t>
    </rPh>
    <rPh sb="2" eb="3">
      <t>テラ</t>
    </rPh>
    <phoneticPr fontId="2"/>
  </si>
  <si>
    <t>学校No.</t>
    <rPh sb="0" eb="2">
      <t>ガッコウ</t>
    </rPh>
    <phoneticPr fontId="2"/>
  </si>
  <si>
    <t>男子登録</t>
    <rPh sb="0" eb="2">
      <t>ダンシ</t>
    </rPh>
    <rPh sb="2" eb="4">
      <t>トウロク</t>
    </rPh>
    <phoneticPr fontId="2"/>
  </si>
  <si>
    <t>氏名</t>
    <rPh sb="0" eb="2">
      <t>シメイ</t>
    </rPh>
    <phoneticPr fontId="2"/>
  </si>
  <si>
    <t>女子登録</t>
    <rPh sb="0" eb="2">
      <t>ジョシ</t>
    </rPh>
    <rPh sb="2" eb="4">
      <t>トウロク</t>
    </rPh>
    <phoneticPr fontId="2"/>
  </si>
  <si>
    <t>女子ＴＴ</t>
    <rPh sb="0" eb="2">
      <t>ジョシ</t>
    </rPh>
    <phoneticPr fontId="2"/>
  </si>
  <si>
    <t>男子２３ＴＴ</t>
    <rPh sb="0" eb="2">
      <t>ダンシ</t>
    </rPh>
    <phoneticPr fontId="2"/>
  </si>
  <si>
    <t>男子１ＴＴ</t>
    <rPh sb="0" eb="2">
      <t>ダンシ</t>
    </rPh>
    <phoneticPr fontId="2"/>
  </si>
  <si>
    <t>学校名</t>
    <rPh sb="0" eb="3">
      <t>ガッコウメイ</t>
    </rPh>
    <phoneticPr fontId="5"/>
  </si>
  <si>
    <t>中学校</t>
    <rPh sb="0" eb="3">
      <t>チュウガッコウ</t>
    </rPh>
    <phoneticPr fontId="5"/>
  </si>
  <si>
    <t>印</t>
    <rPh sb="0" eb="1">
      <t>イン</t>
    </rPh>
    <phoneticPr fontId="5"/>
  </si>
  <si>
    <t>番号</t>
    <rPh sb="0" eb="2">
      <t>バンゴウ</t>
    </rPh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</si>
  <si>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</si>
  <si>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</si>
  <si>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No.</t>
    <phoneticPr fontId="5"/>
  </si>
  <si>
    <t>No.</t>
    <phoneticPr fontId="5"/>
  </si>
  <si>
    <t>備考
(主将に○)</t>
    <rPh sb="0" eb="2">
      <t>ビコウ</t>
    </rPh>
    <rPh sb="4" eb="6">
      <t>シュショウ</t>
    </rPh>
    <phoneticPr fontId="2"/>
  </si>
  <si>
    <t>校長氏名</t>
    <rPh sb="0" eb="2">
      <t>コウチョウ</t>
    </rPh>
    <rPh sb="2" eb="4">
      <t>シメイ</t>
    </rPh>
    <phoneticPr fontId="2"/>
  </si>
  <si>
    <t>男子監督氏名</t>
    <rPh sb="0" eb="2">
      <t>ダンシ</t>
    </rPh>
    <rPh sb="2" eb="4">
      <t>カントク</t>
    </rPh>
    <rPh sb="4" eb="6">
      <t>シメイ</t>
    </rPh>
    <phoneticPr fontId="2"/>
  </si>
  <si>
    <t>申込日付</t>
    <rPh sb="0" eb="2">
      <t>モウシコ</t>
    </rPh>
    <rPh sb="2" eb="4">
      <t>ヒヅケ</t>
    </rPh>
    <phoneticPr fontId="2"/>
  </si>
  <si>
    <t>区間を記入</t>
    <rPh sb="0" eb="2">
      <t>クカン</t>
    </rPh>
    <rPh sb="3" eb="5">
      <t>キニュウ</t>
    </rPh>
    <phoneticPr fontId="5"/>
  </si>
  <si>
    <t>No.</t>
    <phoneticPr fontId="2"/>
  </si>
  <si>
    <t>監督サイン</t>
    <rPh sb="0" eb="2">
      <t>カントク</t>
    </rPh>
    <phoneticPr fontId="2"/>
  </si>
  <si>
    <t>No.</t>
    <phoneticPr fontId="2"/>
  </si>
  <si>
    <t>米子市立　東山</t>
    <rPh sb="0" eb="4">
      <t>ヨナゴシリツ</t>
    </rPh>
    <rPh sb="5" eb="7">
      <t>ヒガシヤマ</t>
    </rPh>
    <phoneticPr fontId="2"/>
  </si>
  <si>
    <t>米子市立　福生</t>
    <rPh sb="5" eb="7">
      <t>フッサ</t>
    </rPh>
    <phoneticPr fontId="2"/>
  </si>
  <si>
    <t>米子市立　福米</t>
    <rPh sb="5" eb="7">
      <t>フクヨネ</t>
    </rPh>
    <phoneticPr fontId="2"/>
  </si>
  <si>
    <t>米子市立　湊山</t>
    <rPh sb="5" eb="7">
      <t>ミナトヤマ</t>
    </rPh>
    <phoneticPr fontId="2"/>
  </si>
  <si>
    <t>米子市立　後藤ヶ丘</t>
    <rPh sb="5" eb="7">
      <t>ゴトウ</t>
    </rPh>
    <rPh sb="8" eb="9">
      <t>オカ</t>
    </rPh>
    <phoneticPr fontId="2"/>
  </si>
  <si>
    <t>米子市立　美保</t>
    <rPh sb="5" eb="7">
      <t>ミホ</t>
    </rPh>
    <phoneticPr fontId="2"/>
  </si>
  <si>
    <t>米子市立　弓ヶ浜</t>
    <rPh sb="5" eb="8">
      <t>ユミガハマ</t>
    </rPh>
    <phoneticPr fontId="2"/>
  </si>
  <si>
    <t>米子市立　尚徳</t>
    <rPh sb="5" eb="7">
      <t>ショウトク</t>
    </rPh>
    <phoneticPr fontId="2"/>
  </si>
  <si>
    <t>米子市立　加茂</t>
    <rPh sb="5" eb="7">
      <t>カモ</t>
    </rPh>
    <phoneticPr fontId="2"/>
  </si>
  <si>
    <t>境港市立　第一</t>
    <rPh sb="0" eb="4">
      <t>サカイミナトシリツ</t>
    </rPh>
    <rPh sb="5" eb="7">
      <t>ダイイチ</t>
    </rPh>
    <phoneticPr fontId="2"/>
  </si>
  <si>
    <t>境港市立　第二</t>
    <rPh sb="0" eb="4">
      <t>サカイミナトシリツ</t>
    </rPh>
    <rPh sb="5" eb="6">
      <t>ダイ</t>
    </rPh>
    <rPh sb="6" eb="7">
      <t>ニ</t>
    </rPh>
    <phoneticPr fontId="2"/>
  </si>
  <si>
    <t>境港市立　第三</t>
    <rPh sb="0" eb="4">
      <t>サカイミナトシリツ</t>
    </rPh>
    <rPh sb="5" eb="6">
      <t>ダイ</t>
    </rPh>
    <rPh sb="6" eb="7">
      <t>サン</t>
    </rPh>
    <phoneticPr fontId="2"/>
  </si>
  <si>
    <t>南部町立　法勝寺</t>
    <rPh sb="0" eb="2">
      <t>ナンブ</t>
    </rPh>
    <rPh sb="2" eb="4">
      <t>チョウリツ</t>
    </rPh>
    <rPh sb="5" eb="6">
      <t>ホウ</t>
    </rPh>
    <rPh sb="6" eb="7">
      <t>カツ</t>
    </rPh>
    <rPh sb="7" eb="8">
      <t>テラ</t>
    </rPh>
    <phoneticPr fontId="2"/>
  </si>
  <si>
    <t>南部町立　南部</t>
    <rPh sb="0" eb="2">
      <t>ナンブ</t>
    </rPh>
    <rPh sb="2" eb="4">
      <t>チョウリツ</t>
    </rPh>
    <rPh sb="5" eb="7">
      <t>ナンブ</t>
    </rPh>
    <phoneticPr fontId="2"/>
  </si>
  <si>
    <t>伯耆町立　岸本</t>
    <rPh sb="0" eb="2">
      <t>ホウキ</t>
    </rPh>
    <rPh sb="2" eb="4">
      <t>チョウリツ</t>
    </rPh>
    <rPh sb="5" eb="7">
      <t>キシモト</t>
    </rPh>
    <phoneticPr fontId="2"/>
  </si>
  <si>
    <t>米子市立　淀江</t>
    <rPh sb="0" eb="4">
      <t>ヨナゴシリツ</t>
    </rPh>
    <rPh sb="5" eb="7">
      <t>ヨドエ</t>
    </rPh>
    <phoneticPr fontId="2"/>
  </si>
  <si>
    <t>大山町立　大山</t>
    <rPh sb="0" eb="2">
      <t>ダイセン</t>
    </rPh>
    <rPh sb="2" eb="4">
      <t>チョウリツ</t>
    </rPh>
    <rPh sb="5" eb="7">
      <t>ダイセン</t>
    </rPh>
    <phoneticPr fontId="2"/>
  </si>
  <si>
    <t>大山町立　名和</t>
    <rPh sb="0" eb="2">
      <t>ダイセン</t>
    </rPh>
    <rPh sb="2" eb="4">
      <t>チョウリツ</t>
    </rPh>
    <rPh sb="5" eb="7">
      <t>ナワ</t>
    </rPh>
    <phoneticPr fontId="2"/>
  </si>
  <si>
    <t>大山町立　中山</t>
    <rPh sb="0" eb="2">
      <t>ダイセン</t>
    </rPh>
    <rPh sb="2" eb="4">
      <t>チョウリツ</t>
    </rPh>
    <rPh sb="5" eb="7">
      <t>ナカヤマ</t>
    </rPh>
    <phoneticPr fontId="2"/>
  </si>
  <si>
    <t>日南町立　日南</t>
    <rPh sb="0" eb="2">
      <t>ニチナン</t>
    </rPh>
    <rPh sb="2" eb="4">
      <t>チョウリツ</t>
    </rPh>
    <rPh sb="5" eb="7">
      <t>ニチナン</t>
    </rPh>
    <phoneticPr fontId="2"/>
  </si>
  <si>
    <t>日野町立　日野</t>
    <rPh sb="0" eb="2">
      <t>ヒノ</t>
    </rPh>
    <rPh sb="2" eb="4">
      <t>チョウリツ</t>
    </rPh>
    <rPh sb="5" eb="7">
      <t>ヒノ</t>
    </rPh>
    <phoneticPr fontId="2"/>
  </si>
  <si>
    <t>江府町立　江府</t>
    <rPh sb="0" eb="2">
      <t>コウフ</t>
    </rPh>
    <rPh sb="2" eb="4">
      <t>チョウリツ</t>
    </rPh>
    <rPh sb="5" eb="7">
      <t>コウフ</t>
    </rPh>
    <rPh sb="6" eb="7">
      <t>ヨシエ</t>
    </rPh>
    <phoneticPr fontId="2"/>
  </si>
  <si>
    <t>伯耆町立　溝口</t>
    <rPh sb="0" eb="2">
      <t>ホウキ</t>
    </rPh>
    <rPh sb="2" eb="4">
      <t>チョウリツ</t>
    </rPh>
    <rPh sb="5" eb="7">
      <t>ミゾクチ</t>
    </rPh>
    <phoneticPr fontId="2"/>
  </si>
  <si>
    <t>男子駅伝　オーダー</t>
    <rPh sb="0" eb="2">
      <t>ダンシ</t>
    </rPh>
    <rPh sb="2" eb="4">
      <t>エキデン</t>
    </rPh>
    <phoneticPr fontId="2"/>
  </si>
  <si>
    <t>タイムトライアルについて</t>
    <phoneticPr fontId="2"/>
  </si>
  <si>
    <t>女子駅伝　オーダー</t>
    <rPh sb="0" eb="2">
      <t>ジョシ</t>
    </rPh>
    <rPh sb="2" eb="4">
      <t>エキデン</t>
    </rPh>
    <phoneticPr fontId="2"/>
  </si>
  <si>
    <t>女子タイムトライアル</t>
    <rPh sb="0" eb="2">
      <t>ジョシ</t>
    </rPh>
    <phoneticPr fontId="2"/>
  </si>
  <si>
    <t>男子　１年タイムトライアル</t>
    <rPh sb="0" eb="2">
      <t>ダンシ</t>
    </rPh>
    <rPh sb="4" eb="5">
      <t>ネン</t>
    </rPh>
    <phoneticPr fontId="2"/>
  </si>
  <si>
    <t>男子　２・３年タイムトライアル</t>
    <rPh sb="0" eb="2">
      <t>ダンシ</t>
    </rPh>
    <rPh sb="6" eb="7">
      <t>ネン</t>
    </rPh>
    <phoneticPr fontId="2"/>
  </si>
  <si>
    <t>①</t>
    <phoneticPr fontId="2"/>
  </si>
  <si>
    <t>切り離して提出すること</t>
    <rPh sb="0" eb="1">
      <t>キ</t>
    </rPh>
    <rPh sb="2" eb="3">
      <t>ハナ</t>
    </rPh>
    <rPh sb="5" eb="7">
      <t>テイシュツ</t>
    </rPh>
    <phoneticPr fontId="2"/>
  </si>
  <si>
    <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  <rPh sb="1" eb="3">
      <t>シメイ</t>
    </rPh>
    <rPh sb="9" eb="11">
      <t>カイショ</t>
    </rPh>
    <rPh sb="12" eb="14">
      <t>キニュウ</t>
    </rPh>
    <rPh sb="29" eb="31">
      <t>カクニン</t>
    </rPh>
    <rPh sb="33" eb="35">
      <t>マチガ</t>
    </rPh>
    <rPh sb="37" eb="39">
      <t>バンゴウ</t>
    </rPh>
    <rPh sb="42" eb="43">
      <t>ハシ</t>
    </rPh>
    <rPh sb="49" eb="51">
      <t>チュウイ</t>
    </rPh>
    <phoneticPr fontId="2"/>
  </si>
  <si>
    <t>氏　名</t>
    <rPh sb="0" eb="1">
      <t>シ</t>
    </rPh>
    <rPh sb="2" eb="3">
      <t>メイ</t>
    </rPh>
    <phoneticPr fontId="2"/>
  </si>
  <si>
    <t>氏　名</t>
    <rPh sb="0" eb="1">
      <t>シ</t>
    </rPh>
    <rPh sb="2" eb="3">
      <t>メイ</t>
    </rPh>
    <phoneticPr fontId="5"/>
  </si>
  <si>
    <t>電子データ提出先</t>
    <rPh sb="0" eb="2">
      <t>デンシ</t>
    </rPh>
    <rPh sb="5" eb="7">
      <t>テイシュツ</t>
    </rPh>
    <rPh sb="7" eb="8">
      <t>サキ</t>
    </rPh>
    <phoneticPr fontId="2"/>
  </si>
  <si>
    <t>No.</t>
    <phoneticPr fontId="2"/>
  </si>
  <si>
    <r>
      <t>２・３年ＴＴ参加予定者</t>
    </r>
    <r>
      <rPr>
        <b/>
        <sz val="12"/>
        <rFont val="ＭＳ 明朝"/>
        <family val="1"/>
        <charset val="128"/>
      </rPr>
      <t>（駅伝登録選手以外）</t>
    </r>
    <rPh sb="3" eb="4">
      <t>ネン</t>
    </rPh>
    <rPh sb="6" eb="8">
      <t>サンカ</t>
    </rPh>
    <rPh sb="8" eb="11">
      <t>ヨテイシャ</t>
    </rPh>
    <rPh sb="12" eb="14">
      <t>エキデン</t>
    </rPh>
    <rPh sb="14" eb="16">
      <t>トウロク</t>
    </rPh>
    <rPh sb="16" eb="18">
      <t>センシュ</t>
    </rPh>
    <rPh sb="18" eb="20">
      <t>イガイ</t>
    </rPh>
    <phoneticPr fontId="2"/>
  </si>
  <si>
    <r>
      <t>１年ＴＴ参加予定者</t>
    </r>
    <r>
      <rPr>
        <b/>
        <sz val="12"/>
        <rFont val="ＭＳ 明朝"/>
        <family val="1"/>
        <charset val="128"/>
      </rPr>
      <t>（駅伝登録選手以外）</t>
    </r>
    <rPh sb="1" eb="2">
      <t>ネン</t>
    </rPh>
    <rPh sb="4" eb="6">
      <t>サンカ</t>
    </rPh>
    <rPh sb="6" eb="9">
      <t>ヨテイシャ</t>
    </rPh>
    <rPh sb="14" eb="16">
      <t>センシュ</t>
    </rPh>
    <phoneticPr fontId="2"/>
  </si>
  <si>
    <r>
      <t>ＴＴ参加予定者</t>
    </r>
    <r>
      <rPr>
        <b/>
        <sz val="12"/>
        <rFont val="ＭＳ 明朝"/>
        <family val="1"/>
        <charset val="128"/>
      </rPr>
      <t>（駅伝登録選手以外）</t>
    </r>
    <rPh sb="2" eb="4">
      <t>サンカ</t>
    </rPh>
    <rPh sb="4" eb="7">
      <t>ヨテイシャ</t>
    </rPh>
    <rPh sb="12" eb="14">
      <t>センシュ</t>
    </rPh>
    <phoneticPr fontId="2"/>
  </si>
  <si>
    <t>★データ入力・申込書作成手順</t>
    <rPh sb="4" eb="6">
      <t>ニュウリョク</t>
    </rPh>
    <rPh sb="7" eb="10">
      <t>モウシコミショ</t>
    </rPh>
    <rPh sb="10" eb="12">
      <t>サクセイ</t>
    </rPh>
    <rPh sb="12" eb="14">
      <t>テジュン</t>
    </rPh>
    <phoneticPr fontId="2"/>
  </si>
  <si>
    <t>②</t>
    <phoneticPr fontId="2"/>
  </si>
  <si>
    <t>★</t>
    <phoneticPr fontId="2"/>
  </si>
  <si>
    <t>④</t>
    <phoneticPr fontId="2"/>
  </si>
  <si>
    <t>⑥</t>
    <phoneticPr fontId="2"/>
  </si>
  <si>
    <t>★データ入力に関する注意事項</t>
    <rPh sb="4" eb="6">
      <t>ニュウリョク</t>
    </rPh>
    <rPh sb="7" eb="8">
      <t>カン</t>
    </rPh>
    <rPh sb="10" eb="12">
      <t>チュウイ</t>
    </rPh>
    <rPh sb="12" eb="14">
      <t>ジコウ</t>
    </rPh>
    <phoneticPr fontId="2"/>
  </si>
  <si>
    <t>電話番号</t>
    <rPh sb="0" eb="2">
      <t>デンワ</t>
    </rPh>
    <rPh sb="2" eb="4">
      <t>バンゴウ</t>
    </rPh>
    <phoneticPr fontId="2"/>
  </si>
  <si>
    <t>監督</t>
    <rPh sb="0" eb="2">
      <t>カントク</t>
    </rPh>
    <phoneticPr fontId="2"/>
  </si>
  <si>
    <t>鳥取東</t>
  </si>
  <si>
    <t>鳥取西</t>
  </si>
  <si>
    <t>鳥取南</t>
  </si>
  <si>
    <t>鳥取北</t>
  </si>
  <si>
    <t>江山</t>
    <rPh sb="0" eb="1">
      <t>エ</t>
    </rPh>
    <rPh sb="1" eb="2">
      <t>ヤマ</t>
    </rPh>
    <phoneticPr fontId="3"/>
  </si>
  <si>
    <t>高草</t>
  </si>
  <si>
    <t>湖東</t>
  </si>
  <si>
    <t>桜ヶ丘</t>
  </si>
  <si>
    <t>中ノ郷</t>
  </si>
  <si>
    <t>国府</t>
  </si>
  <si>
    <t>岩美</t>
  </si>
  <si>
    <t>河原</t>
  </si>
  <si>
    <t>智頭</t>
  </si>
  <si>
    <t>気高</t>
  </si>
  <si>
    <t>青谷</t>
    <rPh sb="0" eb="1">
      <t>アオ</t>
    </rPh>
    <rPh sb="1" eb="2">
      <t>タニ</t>
    </rPh>
    <phoneticPr fontId="3"/>
  </si>
  <si>
    <t>倉吉東</t>
    <rPh sb="0" eb="1">
      <t>クラ</t>
    </rPh>
    <rPh sb="1" eb="2">
      <t>キチ</t>
    </rPh>
    <rPh sb="2" eb="3">
      <t>ヒガシ</t>
    </rPh>
    <phoneticPr fontId="3"/>
  </si>
  <si>
    <t>倉吉西</t>
  </si>
  <si>
    <t>久米</t>
    <rPh sb="0" eb="1">
      <t>ヒサシ</t>
    </rPh>
    <rPh sb="1" eb="2">
      <t>ベイ</t>
    </rPh>
    <phoneticPr fontId="3"/>
  </si>
  <si>
    <t>河北</t>
  </si>
  <si>
    <t>三朝</t>
    <rPh sb="0" eb="1">
      <t>サン</t>
    </rPh>
    <rPh sb="1" eb="2">
      <t>アサ</t>
    </rPh>
    <phoneticPr fontId="3"/>
  </si>
  <si>
    <t>鴨川</t>
    <rPh sb="0" eb="1">
      <t>カモ</t>
    </rPh>
    <rPh sb="1" eb="2">
      <t>カワ</t>
    </rPh>
    <phoneticPr fontId="3"/>
  </si>
  <si>
    <t>大栄</t>
  </si>
  <si>
    <t>東伯</t>
  </si>
  <si>
    <t>赤碕</t>
  </si>
  <si>
    <t>北条</t>
    <rPh sb="0" eb="1">
      <t>キタ</t>
    </rPh>
    <rPh sb="1" eb="2">
      <t>ジョウ</t>
    </rPh>
    <phoneticPr fontId="3"/>
  </si>
  <si>
    <t>東山</t>
    <rPh sb="0" eb="1">
      <t>ヒガシ</t>
    </rPh>
    <rPh sb="1" eb="2">
      <t>ヤマ</t>
    </rPh>
    <phoneticPr fontId="2"/>
  </si>
  <si>
    <t>福生</t>
    <rPh sb="0" eb="1">
      <t>フク</t>
    </rPh>
    <rPh sb="1" eb="2">
      <t>ショウ</t>
    </rPh>
    <phoneticPr fontId="2"/>
  </si>
  <si>
    <t>福米</t>
    <rPh sb="0" eb="1">
      <t>フク</t>
    </rPh>
    <rPh sb="1" eb="2">
      <t>ベイ</t>
    </rPh>
    <phoneticPr fontId="2"/>
  </si>
  <si>
    <t>湊山</t>
    <rPh sb="0" eb="1">
      <t>ミナト</t>
    </rPh>
    <rPh sb="1" eb="2">
      <t>ヤマ</t>
    </rPh>
    <phoneticPr fontId="2"/>
  </si>
  <si>
    <t>美保</t>
    <rPh sb="0" eb="1">
      <t>ビ</t>
    </rPh>
    <rPh sb="1" eb="2">
      <t>ホ</t>
    </rPh>
    <phoneticPr fontId="2"/>
  </si>
  <si>
    <t>弓ヶ浜</t>
    <rPh sb="0" eb="1">
      <t>ユミ</t>
    </rPh>
    <rPh sb="2" eb="3">
      <t>ハマ</t>
    </rPh>
    <phoneticPr fontId="2"/>
  </si>
  <si>
    <t>尚徳</t>
    <rPh sb="0" eb="1">
      <t>ナオ</t>
    </rPh>
    <rPh sb="1" eb="2">
      <t>トク</t>
    </rPh>
    <phoneticPr fontId="2"/>
  </si>
  <si>
    <t>加茂</t>
    <rPh sb="0" eb="1">
      <t>カ</t>
    </rPh>
    <rPh sb="1" eb="2">
      <t>シゲル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</si>
  <si>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</si>
  <si>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南部</t>
    <rPh sb="0" eb="1">
      <t>ミナミ</t>
    </rPh>
    <rPh sb="1" eb="2">
      <t>ブ</t>
    </rPh>
    <phoneticPr fontId="2"/>
  </si>
  <si>
    <t>岸本</t>
    <rPh sb="0" eb="1">
      <t>キシ</t>
    </rPh>
    <rPh sb="1" eb="2">
      <t>ホン</t>
    </rPh>
    <phoneticPr fontId="2"/>
  </si>
  <si>
    <t>淀江</t>
    <rPh sb="0" eb="1">
      <t>ヨド</t>
    </rPh>
    <rPh sb="1" eb="2">
      <t>エ</t>
    </rPh>
    <phoneticPr fontId="2"/>
  </si>
  <si>
    <t>大山</t>
    <rPh sb="0" eb="1">
      <t>ダイ</t>
    </rPh>
    <rPh sb="1" eb="2">
      <t>ヤマ</t>
    </rPh>
    <phoneticPr fontId="2"/>
  </si>
  <si>
    <t>名和</t>
    <rPh sb="0" eb="1">
      <t>ナ</t>
    </rPh>
    <rPh sb="1" eb="2">
      <t>ワ</t>
    </rPh>
    <phoneticPr fontId="2"/>
  </si>
  <si>
    <t>中山</t>
    <rPh sb="0" eb="1">
      <t>ナカ</t>
    </rPh>
    <rPh sb="1" eb="2">
      <t>ヤマ</t>
    </rPh>
    <phoneticPr fontId="2"/>
  </si>
  <si>
    <t>日南</t>
    <rPh sb="0" eb="1">
      <t>ヒ</t>
    </rPh>
    <rPh sb="1" eb="2">
      <t>ミナミ</t>
    </rPh>
    <phoneticPr fontId="2"/>
  </si>
  <si>
    <t>日野</t>
    <rPh sb="0" eb="1">
      <t>ヒ</t>
    </rPh>
    <rPh sb="1" eb="2">
      <t>ノ</t>
    </rPh>
    <phoneticPr fontId="2"/>
  </si>
  <si>
    <t>江府</t>
    <rPh sb="0" eb="1">
      <t>エ</t>
    </rPh>
    <rPh sb="1" eb="2">
      <t>フ</t>
    </rPh>
    <phoneticPr fontId="2"/>
  </si>
  <si>
    <t>溝口</t>
    <rPh sb="0" eb="1">
      <t>ミゾ</t>
    </rPh>
    <rPh sb="1" eb="2">
      <t>クチ</t>
    </rPh>
    <phoneticPr fontId="2"/>
  </si>
  <si>
    <t>プログラム記載の同意が得られない場合には、備考欄に「否」を記入</t>
    <phoneticPr fontId="2"/>
  </si>
  <si>
    <t>男子　申込書</t>
    <rPh sb="0" eb="2">
      <t>ダンシ</t>
    </rPh>
    <rPh sb="3" eb="6">
      <t>モウシコミショ</t>
    </rPh>
    <phoneticPr fontId="2"/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</si>
  <si>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</si>
  <si>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2"/>
  </si>
  <si>
    <t>監督氏名</t>
    <rPh sb="0" eb="2">
      <t>カントク</t>
    </rPh>
    <rPh sb="2" eb="4">
      <t>シメイ</t>
    </rPh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</si>
  <si>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5"/>
  </si>
  <si>
    <t>学校長氏名</t>
    <rPh sb="0" eb="2">
      <t>ガッコウ</t>
    </rPh>
    <rPh sb="2" eb="3">
      <t>チョウ</t>
    </rPh>
    <rPh sb="3" eb="5">
      <t>シメイ</t>
    </rPh>
    <phoneticPr fontId="5"/>
  </si>
  <si>
    <t>女子　申込書</t>
    <rPh sb="0" eb="2">
      <t>ジョシ</t>
    </rPh>
    <rPh sb="3" eb="6">
      <t>モウシコミショ</t>
    </rPh>
    <phoneticPr fontId="2"/>
  </si>
  <si>
    <t>千代南</t>
    <rPh sb="0" eb="2">
      <t>センダイ</t>
    </rPh>
    <rPh sb="2" eb="3">
      <t>ミナミ</t>
    </rPh>
    <phoneticPr fontId="2"/>
  </si>
  <si>
    <t>鳥取市立　千代南</t>
    <rPh sb="0" eb="2">
      <t>トットリ</t>
    </rPh>
    <rPh sb="2" eb="4">
      <t>シリツ</t>
    </rPh>
    <rPh sb="5" eb="7">
      <t>センダイ</t>
    </rPh>
    <rPh sb="7" eb="8">
      <t>ミナミ</t>
    </rPh>
    <phoneticPr fontId="2"/>
  </si>
  <si>
    <t>青翔開智</t>
    <rPh sb="0" eb="2">
      <t>セイショウ</t>
    </rPh>
    <rPh sb="2" eb="3">
      <t>カイ</t>
    </rPh>
    <rPh sb="3" eb="4">
      <t>チ</t>
    </rPh>
    <phoneticPr fontId="2"/>
  </si>
  <si>
    <t>鳥取市立　江山</t>
    <rPh sb="5" eb="6">
      <t>エ</t>
    </rPh>
    <rPh sb="6" eb="7">
      <t>ヤマ</t>
    </rPh>
    <phoneticPr fontId="3"/>
  </si>
  <si>
    <t>鳥取市立　高草</t>
    <phoneticPr fontId="2"/>
  </si>
  <si>
    <t>鳥取市立　湖東</t>
    <phoneticPr fontId="2"/>
  </si>
  <si>
    <t>鳥取市立　桜ヶ丘</t>
    <phoneticPr fontId="2"/>
  </si>
  <si>
    <t>鳥取市立　湖南学園</t>
    <rPh sb="5" eb="6">
      <t>ミズウミ</t>
    </rPh>
    <rPh sb="6" eb="7">
      <t>ミナミ</t>
    </rPh>
    <rPh sb="7" eb="9">
      <t>ガクエン</t>
    </rPh>
    <phoneticPr fontId="3"/>
  </si>
  <si>
    <t>湖南学園</t>
    <rPh sb="0" eb="1">
      <t>ミズウミ</t>
    </rPh>
    <rPh sb="1" eb="2">
      <t>ミナミ</t>
    </rPh>
    <rPh sb="2" eb="4">
      <t>ガクエン</t>
    </rPh>
    <phoneticPr fontId="3"/>
  </si>
  <si>
    <t>鳥取市立　中ノ郷</t>
    <phoneticPr fontId="2"/>
  </si>
  <si>
    <t>鳥取市立　国府</t>
    <phoneticPr fontId="2"/>
  </si>
  <si>
    <t>鳥取市立　気高</t>
    <phoneticPr fontId="2"/>
  </si>
  <si>
    <t>鳥取市立　青谷</t>
    <rPh sb="5" eb="6">
      <t>アオ</t>
    </rPh>
    <rPh sb="6" eb="7">
      <t>タニ</t>
    </rPh>
    <phoneticPr fontId="3"/>
  </si>
  <si>
    <t>鳥取市立　河原</t>
    <phoneticPr fontId="2"/>
  </si>
  <si>
    <t>智頭町立　智頭</t>
    <rPh sb="0" eb="2">
      <t>チヅ</t>
    </rPh>
    <rPh sb="2" eb="4">
      <t>チョウリツ</t>
    </rPh>
    <phoneticPr fontId="2"/>
  </si>
  <si>
    <t>岩美町立　岩美</t>
    <rPh sb="0" eb="3">
      <t>イワミチョウ</t>
    </rPh>
    <rPh sb="3" eb="4">
      <t>リツ</t>
    </rPh>
    <phoneticPr fontId="2"/>
  </si>
  <si>
    <t>鳥大附属</t>
    <rPh sb="2" eb="4">
      <t>フゾク</t>
    </rPh>
    <phoneticPr fontId="2"/>
  </si>
  <si>
    <t>鳥取大学附属</t>
    <rPh sb="0" eb="2">
      <t>トットリ</t>
    </rPh>
    <rPh sb="2" eb="4">
      <t>ダイガク</t>
    </rPh>
    <rPh sb="4" eb="6">
      <t>フゾク</t>
    </rPh>
    <phoneticPr fontId="2"/>
  </si>
  <si>
    <t>倉吉市立　東</t>
    <rPh sb="0" eb="4">
      <t>クラヨシシリツ</t>
    </rPh>
    <rPh sb="5" eb="6">
      <t>ヒガシ</t>
    </rPh>
    <phoneticPr fontId="3"/>
  </si>
  <si>
    <t>倉吉市立　西</t>
    <rPh sb="0" eb="2">
      <t>クラヨシ</t>
    </rPh>
    <rPh sb="2" eb="4">
      <t>シリツ</t>
    </rPh>
    <phoneticPr fontId="2"/>
  </si>
  <si>
    <t>倉吉市立　久米</t>
    <rPh sb="0" eb="4">
      <t>クラヨシシリツ</t>
    </rPh>
    <rPh sb="5" eb="6">
      <t>ヒサシ</t>
    </rPh>
    <rPh sb="6" eb="7">
      <t>ベイ</t>
    </rPh>
    <phoneticPr fontId="3"/>
  </si>
  <si>
    <t>倉吉市立　河北</t>
    <phoneticPr fontId="2"/>
  </si>
  <si>
    <t>倉吉市立　鴨川</t>
    <rPh sb="5" eb="6">
      <t>カモ</t>
    </rPh>
    <rPh sb="6" eb="7">
      <t>カワ</t>
    </rPh>
    <phoneticPr fontId="3"/>
  </si>
  <si>
    <t>北栄町立　北条</t>
    <rPh sb="0" eb="2">
      <t>ホクエイ</t>
    </rPh>
    <rPh sb="2" eb="4">
      <t>チョウリツ</t>
    </rPh>
    <rPh sb="5" eb="6">
      <t>キタ</t>
    </rPh>
    <rPh sb="6" eb="7">
      <t>ジョウ</t>
    </rPh>
    <phoneticPr fontId="3"/>
  </si>
  <si>
    <t>北栄町立　大栄</t>
    <rPh sb="0" eb="2">
      <t>ホクエイ</t>
    </rPh>
    <rPh sb="2" eb="4">
      <t>チョウリツ</t>
    </rPh>
    <phoneticPr fontId="2"/>
  </si>
  <si>
    <t>琴浦町立　赤碕</t>
    <rPh sb="0" eb="2">
      <t>コトウラ</t>
    </rPh>
    <rPh sb="2" eb="4">
      <t>チョウリツ</t>
    </rPh>
    <phoneticPr fontId="2"/>
  </si>
  <si>
    <t>琴浦町立　東伯</t>
    <rPh sb="0" eb="2">
      <t>コトウラ</t>
    </rPh>
    <rPh sb="2" eb="4">
      <t>チョウリツ</t>
    </rPh>
    <phoneticPr fontId="2"/>
  </si>
  <si>
    <t>三朝町立　三朝</t>
    <rPh sb="0" eb="2">
      <t>ミササ</t>
    </rPh>
    <rPh sb="2" eb="4">
      <t>チョウリツ</t>
    </rPh>
    <rPh sb="5" eb="6">
      <t>サン</t>
    </rPh>
    <rPh sb="6" eb="7">
      <t>アサ</t>
    </rPh>
    <phoneticPr fontId="3"/>
  </si>
  <si>
    <t>鳥取市立　東</t>
    <rPh sb="0" eb="2">
      <t>トットリ</t>
    </rPh>
    <rPh sb="2" eb="4">
      <t>シリツ</t>
    </rPh>
    <phoneticPr fontId="2"/>
  </si>
  <si>
    <t>鳥取市立　西</t>
    <phoneticPr fontId="2"/>
  </si>
  <si>
    <t>鳥取市立　南</t>
    <phoneticPr fontId="2"/>
  </si>
  <si>
    <t>鳥取市立　北</t>
    <phoneticPr fontId="2"/>
  </si>
  <si>
    <t>若桜学園</t>
    <rPh sb="2" eb="4">
      <t>ガクエン</t>
    </rPh>
    <phoneticPr fontId="2"/>
  </si>
  <si>
    <t>若桜町立　若桜学園</t>
    <rPh sb="0" eb="2">
      <t>ワカサ</t>
    </rPh>
    <rPh sb="2" eb="4">
      <t>チョウリツ</t>
    </rPh>
    <rPh sb="7" eb="9">
      <t>ガクエン</t>
    </rPh>
    <phoneticPr fontId="2"/>
  </si>
  <si>
    <t>シートの保護がかけてあります。解除しないでください。</t>
    <phoneticPr fontId="2"/>
  </si>
  <si>
    <t>①</t>
    <phoneticPr fontId="2"/>
  </si>
  <si>
    <r>
      <rPr>
        <b/>
        <sz val="12"/>
        <rFont val="ＭＳ 明朝"/>
        <family val="1"/>
        <charset val="128"/>
      </rPr>
      <t>『女子データ』シート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28" eb="30">
      <t>ドウヨウ</t>
    </rPh>
    <phoneticPr fontId="2"/>
  </si>
  <si>
    <t>③</t>
    <phoneticPr fontId="2"/>
  </si>
  <si>
    <t>⑤</t>
    <phoneticPr fontId="2"/>
  </si>
  <si>
    <t>★選手登録・データ提出に関する問い合わせ先</t>
    <rPh sb="1" eb="3">
      <t>センシュ</t>
    </rPh>
    <rPh sb="3" eb="5">
      <t>トウロク</t>
    </rPh>
    <rPh sb="9" eb="11">
      <t>テイシュツ</t>
    </rPh>
    <rPh sb="12" eb="13">
      <t>カン</t>
    </rPh>
    <rPh sb="15" eb="16">
      <t>ト</t>
    </rPh>
    <rPh sb="17" eb="18">
      <t>ア</t>
    </rPh>
    <rPh sb="20" eb="21">
      <t>サキ</t>
    </rPh>
    <phoneticPr fontId="2"/>
  </si>
  <si>
    <t>電子メールアドレス</t>
    <phoneticPr fontId="2"/>
  </si>
  <si>
    <t>八頭</t>
    <rPh sb="0" eb="2">
      <t>ヤズ</t>
    </rPh>
    <phoneticPr fontId="2"/>
  </si>
  <si>
    <t>八頭町立　八頭</t>
    <rPh sb="0" eb="2">
      <t>ヤズ</t>
    </rPh>
    <rPh sb="2" eb="3">
      <t>チョウ</t>
    </rPh>
    <rPh sb="3" eb="4">
      <t>リツ</t>
    </rPh>
    <rPh sb="5" eb="7">
      <t>ヤズ</t>
    </rPh>
    <phoneticPr fontId="2"/>
  </si>
  <si>
    <t>鳥取市立　福部未来学園</t>
    <rPh sb="5" eb="6">
      <t>フク</t>
    </rPh>
    <rPh sb="6" eb="7">
      <t>ブ</t>
    </rPh>
    <rPh sb="7" eb="9">
      <t>ミライ</t>
    </rPh>
    <rPh sb="9" eb="11">
      <t>ガクエン</t>
    </rPh>
    <phoneticPr fontId="3"/>
  </si>
  <si>
    <t>福部未来学園</t>
    <rPh sb="0" eb="1">
      <t>フク</t>
    </rPh>
    <rPh sb="1" eb="2">
      <t>ブ</t>
    </rPh>
    <rPh sb="2" eb="4">
      <t>ミライ</t>
    </rPh>
    <rPh sb="4" eb="6">
      <t>ガクエン</t>
    </rPh>
    <phoneticPr fontId="3"/>
  </si>
  <si>
    <t>米子市日吉津村中学校組合立　箕蚊屋</t>
    <rPh sb="3" eb="6">
      <t>ヒエヅ</t>
    </rPh>
    <rPh sb="6" eb="7">
      <t>ソン</t>
    </rPh>
    <rPh sb="7" eb="10">
      <t>チュウガッコウ</t>
    </rPh>
    <rPh sb="10" eb="12">
      <t>クミアイ</t>
    </rPh>
    <rPh sb="12" eb="13">
      <t>リツ</t>
    </rPh>
    <rPh sb="14" eb="17">
      <t>ミノカヤ</t>
    </rPh>
    <phoneticPr fontId="2"/>
  </si>
  <si>
    <r>
      <rPr>
        <sz val="14"/>
        <color rgb="FFFF0000"/>
        <rFont val="HG創英角ﾎﾟｯﾌﾟ体"/>
        <family val="3"/>
        <charset val="128"/>
      </rPr>
      <t>外字は決して使わない。C4th外字も不可。</t>
    </r>
    <r>
      <rPr>
        <b/>
        <sz val="12"/>
        <rFont val="ＭＳ 明朝"/>
        <family val="1"/>
        <charset val="128"/>
      </rPr>
      <t>表示・印刷ができません。</t>
    </r>
    <rPh sb="0" eb="2">
      <t>ガイジ</t>
    </rPh>
    <rPh sb="3" eb="4">
      <t>ケッ</t>
    </rPh>
    <rPh sb="6" eb="7">
      <t>ツカ</t>
    </rPh>
    <rPh sb="15" eb="17">
      <t>ガイジ</t>
    </rPh>
    <rPh sb="18" eb="20">
      <t>フカ</t>
    </rPh>
    <rPh sb="21" eb="23">
      <t>ヒョウジ</t>
    </rPh>
    <rPh sb="24" eb="26">
      <t>インサツ</t>
    </rPh>
    <phoneticPr fontId="2"/>
  </si>
  <si>
    <t>鹿野学園</t>
    <rPh sb="0" eb="1">
      <t>シカ</t>
    </rPh>
    <rPh sb="1" eb="2">
      <t>ノ</t>
    </rPh>
    <rPh sb="2" eb="4">
      <t>ガクエン</t>
    </rPh>
    <phoneticPr fontId="3"/>
  </si>
  <si>
    <t>鳥取市立　鹿野学園</t>
    <rPh sb="5" eb="6">
      <t>シカ</t>
    </rPh>
    <rPh sb="6" eb="7">
      <t>ノ</t>
    </rPh>
    <rPh sb="7" eb="9">
      <t>ガクエン</t>
    </rPh>
    <phoneticPr fontId="3"/>
  </si>
  <si>
    <t>湯梨浜学園</t>
    <rPh sb="0" eb="3">
      <t>ユリハマ</t>
    </rPh>
    <rPh sb="3" eb="5">
      <t>ガクエン</t>
    </rPh>
    <phoneticPr fontId="2"/>
  </si>
  <si>
    <t>湯梨浜</t>
    <rPh sb="0" eb="1">
      <t>ユ</t>
    </rPh>
    <rPh sb="1" eb="2">
      <t>ナシ</t>
    </rPh>
    <rPh sb="2" eb="3">
      <t>ハマ</t>
    </rPh>
    <phoneticPr fontId="2"/>
  </si>
  <si>
    <t>湯梨浜町立　湯梨浜</t>
    <rPh sb="0" eb="1">
      <t>ユ</t>
    </rPh>
    <rPh sb="1" eb="2">
      <t>ナシ</t>
    </rPh>
    <rPh sb="2" eb="3">
      <t>ハマ</t>
    </rPh>
    <rPh sb="3" eb="4">
      <t>チョウ</t>
    </rPh>
    <rPh sb="4" eb="5">
      <t>リツ</t>
    </rPh>
    <rPh sb="6" eb="7">
      <t>ユ</t>
    </rPh>
    <rPh sb="7" eb="8">
      <t>ナシ</t>
    </rPh>
    <rPh sb="8" eb="9">
      <t>ハマ</t>
    </rPh>
    <phoneticPr fontId="2"/>
  </si>
  <si>
    <t>電子データ提出方法</t>
    <rPh sb="5" eb="7">
      <t>テイシュツ</t>
    </rPh>
    <rPh sb="7" eb="9">
      <t>ホウホウ</t>
    </rPh>
    <phoneticPr fontId="2"/>
  </si>
  <si>
    <t>⑦</t>
    <phoneticPr fontId="2"/>
  </si>
  <si>
    <t>★タイムトライアル選手登録について</t>
    <rPh sb="9" eb="11">
      <t>センシュ</t>
    </rPh>
    <rPh sb="11" eb="13">
      <t>トウロク</t>
    </rPh>
    <phoneticPr fontId="2"/>
  </si>
  <si>
    <r>
      <rPr>
        <b/>
        <sz val="12"/>
        <color rgb="FFFF0000"/>
        <rFont val="ＭＳ 明朝"/>
        <family val="1"/>
        <charset val="128"/>
      </rPr>
      <t>電子データ</t>
    </r>
    <r>
      <rPr>
        <sz val="12"/>
        <rFont val="ＭＳ 明朝"/>
        <family val="1"/>
        <charset val="128"/>
      </rPr>
      <t>を電子メールに添付して以下の提出先まで</t>
    </r>
    <r>
      <rPr>
        <b/>
        <sz val="12"/>
        <color rgb="FFFF0000"/>
        <rFont val="ＭＳ 明朝"/>
        <family val="1"/>
        <charset val="128"/>
      </rPr>
      <t>期限までに送信</t>
    </r>
    <r>
      <rPr>
        <sz val="12"/>
        <rFont val="ＭＳ 明朝"/>
        <family val="1"/>
        <charset val="128"/>
      </rPr>
      <t>してください。</t>
    </r>
    <rPh sb="24" eb="26">
      <t>キゲン</t>
    </rPh>
    <phoneticPr fontId="2"/>
  </si>
  <si>
    <t>令和５年度  第４９回　鳥取県中学校総合体育大会駅伝競走の部</t>
    <rPh sb="0" eb="2">
      <t>レイワ</t>
    </rPh>
    <rPh sb="3" eb="5">
      <t>ネンド</t>
    </rPh>
    <rPh sb="7" eb="8">
      <t>ダイ</t>
    </rPh>
    <rPh sb="10" eb="11">
      <t>カイ</t>
    </rPh>
    <rPh sb="12" eb="15">
      <t>トットリケン</t>
    </rPh>
    <rPh sb="15" eb="18">
      <t>チュウガッコウ</t>
    </rPh>
    <rPh sb="18" eb="20">
      <t>ソウゴウ</t>
    </rPh>
    <rPh sb="20" eb="22">
      <t>タイイク</t>
    </rPh>
    <rPh sb="22" eb="24">
      <t>タイカイ</t>
    </rPh>
    <rPh sb="24" eb="26">
      <t>エキデン</t>
    </rPh>
    <rPh sb="26" eb="28">
      <t>キョウソウ</t>
    </rPh>
    <rPh sb="29" eb="30">
      <t>ブ</t>
    </rPh>
    <phoneticPr fontId="5"/>
  </si>
  <si>
    <t>令和５年度　県駅伝　男子選手登録データ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ダンシ</t>
    </rPh>
    <rPh sb="12" eb="14">
      <t>センシュ</t>
    </rPh>
    <rPh sb="14" eb="16">
      <t>トウロク</t>
    </rPh>
    <phoneticPr fontId="2"/>
  </si>
  <si>
    <t>令和５年度 県駅伝選手登録ファイル　取扱説明</t>
    <rPh sb="0" eb="2">
      <t>レイワ</t>
    </rPh>
    <rPh sb="3" eb="5">
      <t>ネンド</t>
    </rPh>
    <rPh sb="6" eb="7">
      <t>ケン</t>
    </rPh>
    <rPh sb="7" eb="9">
      <t>エキデン</t>
    </rPh>
    <rPh sb="9" eb="11">
      <t>センシュ</t>
    </rPh>
    <rPh sb="11" eb="13">
      <t>トウロク</t>
    </rPh>
    <rPh sb="18" eb="20">
      <t>トリアツカイ</t>
    </rPh>
    <rPh sb="20" eb="22">
      <t>セツメイ</t>
    </rPh>
    <phoneticPr fontId="2"/>
  </si>
  <si>
    <t>第４９回　鳥取県中学校総合体育大会駅伝競走の部　男子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ダンシ</t>
    </rPh>
    <rPh sb="31" eb="33">
      <t>ヨウシ</t>
    </rPh>
    <phoneticPr fontId="5"/>
  </si>
  <si>
    <t>鳥取市立湖東中学校　久岡一輝</t>
    <rPh sb="0" eb="4">
      <t>トットリシリツ</t>
    </rPh>
    <rPh sb="4" eb="9">
      <t>コトウチュウガッコウ</t>
    </rPh>
    <rPh sb="10" eb="12">
      <t>ヒサオカ</t>
    </rPh>
    <rPh sb="12" eb="14">
      <t>カズキ</t>
    </rPh>
    <phoneticPr fontId="2"/>
  </si>
  <si>
    <t>hisaoka_kz@mailk.torikyo.ed.jp</t>
    <phoneticPr fontId="2"/>
  </si>
  <si>
    <t>携帯　090-4698-5348</t>
    <phoneticPr fontId="2"/>
  </si>
  <si>
    <t>鳥取市立湖東中学校　TEL 0857-28-1064</t>
    <rPh sb="0" eb="4">
      <t>トットリシリツ</t>
    </rPh>
    <rPh sb="4" eb="9">
      <t>コトウチュウガッコウ</t>
    </rPh>
    <phoneticPr fontId="2"/>
  </si>
  <si>
    <t>提出締切　１０月１７日（火）１１時</t>
    <rPh sb="0" eb="2">
      <t>テイシュツ</t>
    </rPh>
    <rPh sb="2" eb="4">
      <t>シメキリ</t>
    </rPh>
    <rPh sb="7" eb="8">
      <t>ガツ</t>
    </rPh>
    <rPh sb="10" eb="11">
      <t>ニチ</t>
    </rPh>
    <rPh sb="12" eb="13">
      <t>カ</t>
    </rPh>
    <rPh sb="16" eb="17">
      <t>ジ</t>
    </rPh>
    <phoneticPr fontId="2"/>
  </si>
  <si>
    <r>
      <t xml:space="preserve">氏名（漢字）
</t>
    </r>
    <r>
      <rPr>
        <b/>
        <sz val="9"/>
        <rFont val="ＭＳ 明朝"/>
        <family val="1"/>
        <charset val="128"/>
      </rPr>
      <t>姓と名の間を全角１マス開ける</t>
    </r>
    <rPh sb="0" eb="2">
      <t>シメイ</t>
    </rPh>
    <rPh sb="3" eb="5">
      <t>カンジ</t>
    </rPh>
    <rPh sb="7" eb="8">
      <t>セイ</t>
    </rPh>
    <rPh sb="9" eb="10">
      <t>ナ</t>
    </rPh>
    <rPh sb="11" eb="12">
      <t>アイダ</t>
    </rPh>
    <rPh sb="13" eb="15">
      <t>ゼンカク</t>
    </rPh>
    <rPh sb="18" eb="19">
      <t>ア</t>
    </rPh>
    <phoneticPr fontId="2"/>
  </si>
  <si>
    <r>
      <t xml:space="preserve">フリガナ
</t>
    </r>
    <r>
      <rPr>
        <b/>
        <sz val="9"/>
        <rFont val="ＭＳ 明朝"/>
        <family val="1"/>
        <charset val="128"/>
      </rPr>
      <t>姓と名の間を全角１マス開ける</t>
    </r>
    <phoneticPr fontId="2"/>
  </si>
  <si>
    <r>
      <t>駅伝登録選手　　　　　　</t>
    </r>
    <r>
      <rPr>
        <b/>
        <sz val="16"/>
        <color rgb="FFFF0000"/>
        <rFont val="ＭＳ 明朝"/>
        <family val="1"/>
        <charset val="128"/>
      </rPr>
      <t>※外字使用不可</t>
    </r>
    <rPh sb="0" eb="2">
      <t>エキデン</t>
    </rPh>
    <rPh sb="2" eb="4">
      <t>トウロク</t>
    </rPh>
    <rPh sb="4" eb="6">
      <t>センシュ</t>
    </rPh>
    <phoneticPr fontId="2"/>
  </si>
  <si>
    <t>中学校</t>
    <rPh sb="0" eb="3">
      <t>チュウガッコウ</t>
    </rPh>
    <phoneticPr fontId="2"/>
  </si>
  <si>
    <t>第４９回　鳥取県中学校総合体育大会駅伝競走の部　女子　オーダー用紙</t>
    <rPh sb="24" eb="26">
      <t>ジョシ</t>
    </rPh>
    <phoneticPr fontId="5"/>
  </si>
  <si>
    <t>ai</t>
    <phoneticPr fontId="2"/>
  </si>
  <si>
    <t>令和５年度　県駅伝　女子選手登録データ</t>
    <rPh sb="0" eb="2">
      <t>レイワ</t>
    </rPh>
    <rPh sb="3" eb="5">
      <t>ネンド</t>
    </rPh>
    <rPh sb="6" eb="7">
      <t>ケン</t>
    </rPh>
    <rPh sb="7" eb="9">
      <t>エキデン</t>
    </rPh>
    <rPh sb="10" eb="12">
      <t>ジョシ</t>
    </rPh>
    <rPh sb="12" eb="14">
      <t>センシュ</t>
    </rPh>
    <rPh sb="14" eb="16">
      <t>トウロク</t>
    </rPh>
    <phoneticPr fontId="2"/>
  </si>
  <si>
    <t>女子監督氏名</t>
    <rPh sb="0" eb="2">
      <t>ジョシ</t>
    </rPh>
    <rPh sb="2" eb="4">
      <t>カントク</t>
    </rPh>
    <rPh sb="4" eb="6">
      <t>シメイ</t>
    </rPh>
    <phoneticPr fontId="2"/>
  </si>
  <si>
    <r>
      <rPr>
        <sz val="16"/>
        <color rgb="FFFF0000"/>
        <rFont val="HG創英角ﾎﾟｯﾌﾟ体"/>
        <family val="3"/>
        <charset val="128"/>
      </rPr>
      <t>☆☆☆今年度は変更点があります。☆☆☆</t>
    </r>
    <r>
      <rPr>
        <sz val="16"/>
        <rFont val="HG創英角ﾎﾟｯﾌﾟ体"/>
        <family val="3"/>
        <charset val="128"/>
      </rPr>
      <t xml:space="preserve">
説明を精読の上、各種データを作成してください。</t>
    </r>
    <rPh sb="3" eb="6">
      <t>コンネンド</t>
    </rPh>
    <rPh sb="7" eb="9">
      <t>ヘンコウ</t>
    </rPh>
    <rPh sb="9" eb="10">
      <t>テン</t>
    </rPh>
    <rPh sb="20" eb="22">
      <t>セツメイ</t>
    </rPh>
    <rPh sb="23" eb="25">
      <t>セイドク</t>
    </rPh>
    <rPh sb="26" eb="27">
      <t>ウエ</t>
    </rPh>
    <rPh sb="28" eb="30">
      <t>カクシュ</t>
    </rPh>
    <rPh sb="34" eb="36">
      <t>サクセイ</t>
    </rPh>
    <phoneticPr fontId="2"/>
  </si>
  <si>
    <t>『集計』『オーダー用紙』シートは、そっとしておいてください。</t>
    <phoneticPr fontId="2"/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</si>
  <si>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を開き、色つきセルの中に必要事項を入力してください。なお、コメントがついているセルは、コメントに従って入力してください。</t>
    </r>
    <rPh sb="6" eb="8">
      <t>ニュウリョク</t>
    </rPh>
    <phoneticPr fontId="2"/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</si>
  <si>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を開き，間違いがないかどうか確認し、間違いがなければ印刷して</t>
    </r>
    <r>
      <rPr>
        <b/>
        <sz val="12"/>
        <rFont val="ＭＳ 明朝"/>
        <family val="1"/>
        <charset val="128"/>
      </rPr>
      <t>校長に押印をもらいます。</t>
    </r>
    <rPh sb="6" eb="8">
      <t>インサツ</t>
    </rPh>
    <rPh sb="13" eb="14">
      <t>ヒラ</t>
    </rPh>
    <rPh sb="16" eb="18">
      <t>マチガ</t>
    </rPh>
    <rPh sb="26" eb="28">
      <t>カクニン</t>
    </rPh>
    <rPh sb="30" eb="32">
      <t>マチガ</t>
    </rPh>
    <rPh sb="45" eb="47">
      <t>オウイン</t>
    </rPh>
    <phoneticPr fontId="2"/>
  </si>
  <si>
    <r>
      <t>入力が終わったら、保存してください。その後、ファイル名の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</t>
    </r>
    <r>
      <rPr>
        <b/>
        <sz val="12"/>
        <color rgb="FFFF0000"/>
        <rFont val="ＭＳ 明朝"/>
        <family val="1"/>
        <charset val="128"/>
      </rPr>
      <t>各校のナンバー（半角数字）・学校名に変更</t>
    </r>
    <r>
      <rPr>
        <sz val="12"/>
        <color theme="1"/>
        <rFont val="ＭＳ 明朝"/>
        <family val="1"/>
        <charset val="128"/>
      </rPr>
      <t>してくだ</t>
    </r>
    <r>
      <rPr>
        <sz val="12"/>
        <rFont val="ＭＳ 明朝"/>
        <family val="1"/>
        <charset val="128"/>
      </rPr>
      <t>さい。</t>
    </r>
    <r>
      <rPr>
        <b/>
        <sz val="12"/>
        <rFont val="ＭＳ 明朝"/>
        <family val="1"/>
        <charset val="128"/>
      </rPr>
      <t>例：［7・湖東中］</t>
    </r>
    <rPh sb="9" eb="11">
      <t>ホゾン</t>
    </rPh>
    <rPh sb="20" eb="21">
      <t>ゴ</t>
    </rPh>
    <rPh sb="39" eb="41">
      <t>ブブン</t>
    </rPh>
    <rPh sb="50" eb="52">
      <t>ハンカク</t>
    </rPh>
    <rPh sb="52" eb="54">
      <t>スウジ</t>
    </rPh>
    <rPh sb="56" eb="59">
      <t>ガッコウメイ</t>
    </rPh>
    <rPh sb="60" eb="62">
      <t>ヘンコウ</t>
    </rPh>
    <rPh sb="71" eb="72">
      <t>レイ</t>
    </rPh>
    <rPh sb="76" eb="78">
      <t>コトウ</t>
    </rPh>
    <rPh sb="78" eb="79">
      <t>イッチュウ</t>
    </rPh>
    <rPh sb="79" eb="80">
      <t>キシナカ</t>
    </rPh>
    <phoneticPr fontId="2"/>
  </si>
  <si>
    <r>
      <rPr>
        <b/>
        <sz val="12"/>
        <color rgb="FFFF0000"/>
        <rFont val="ＭＳ 明朝"/>
        <family val="1"/>
        <charset val="128"/>
      </rPr>
      <t>校長印を押印</t>
    </r>
    <r>
      <rPr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（紙媒体）</t>
    </r>
    <r>
      <rPr>
        <sz val="12"/>
        <rFont val="ＭＳ 明朝"/>
        <family val="1"/>
        <charset val="128"/>
      </rPr>
      <t>は、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
※県大会では、</t>
    </r>
    <r>
      <rPr>
        <b/>
        <sz val="12"/>
        <color rgb="FFFF0000"/>
        <rFont val="ＭＳ 明朝"/>
        <family val="1"/>
        <charset val="128"/>
      </rPr>
      <t>申込書とその写しを提出</t>
    </r>
    <r>
      <rPr>
        <sz val="12"/>
        <rFont val="ＭＳ 明朝"/>
        <family val="1"/>
        <charset val="128"/>
      </rPr>
      <t>（計２枚の提出）となっています。</t>
    </r>
    <rPh sb="38" eb="39">
      <t>ケン</t>
    </rPh>
    <rPh sb="39" eb="41">
      <t>タイカイ</t>
    </rPh>
    <rPh sb="44" eb="47">
      <t>モウシコミショ</t>
    </rPh>
    <rPh sb="50" eb="51">
      <t>ウツ</t>
    </rPh>
    <rPh sb="53" eb="55">
      <t>テイシュツ</t>
    </rPh>
    <rPh sb="56" eb="57">
      <t>ケイ</t>
    </rPh>
    <rPh sb="58" eb="59">
      <t>マイ</t>
    </rPh>
    <rPh sb="60" eb="62">
      <t>テイシュツ</t>
    </rPh>
    <phoneticPr fontId="2"/>
  </si>
  <si>
    <t>※今年度変更点
『オーダー用紙』シートを開き、事前に印刷しておいてください。走順・T.T.選手等を記入し、大会当日に受付で提出してください。</t>
    <rPh sb="1" eb="4">
      <t>コンネンド</t>
    </rPh>
    <rPh sb="4" eb="7">
      <t>ヘンコウテン</t>
    </rPh>
    <rPh sb="13" eb="15">
      <t>ヨウシ</t>
    </rPh>
    <rPh sb="20" eb="21">
      <t>ヒラ</t>
    </rPh>
    <rPh sb="23" eb="25">
      <t>ジゼン</t>
    </rPh>
    <rPh sb="26" eb="28">
      <t>インサツ</t>
    </rPh>
    <rPh sb="38" eb="40">
      <t>ソウジュン</t>
    </rPh>
    <rPh sb="45" eb="47">
      <t>センシュ</t>
    </rPh>
    <rPh sb="47" eb="48">
      <t>トウ</t>
    </rPh>
    <rPh sb="49" eb="51">
      <t>キニュウ</t>
    </rPh>
    <rPh sb="53" eb="55">
      <t>タイカイ</t>
    </rPh>
    <rPh sb="55" eb="57">
      <t>トウジツ</t>
    </rPh>
    <rPh sb="58" eb="60">
      <t>ウケツケ</t>
    </rPh>
    <rPh sb="61" eb="63">
      <t>テイシュツ</t>
    </rPh>
    <phoneticPr fontId="2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</si>
  <si>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駅伝当日のオーダー選手以外であれば誰でも出場可能</t>
    </r>
    <r>
      <rPr>
        <sz val="12"/>
        <color theme="1"/>
        <rFont val="ＭＳ 明朝"/>
        <family val="1"/>
        <charset val="128"/>
      </rPr>
      <t>です</t>
    </r>
    <r>
      <rPr>
        <sz val="12"/>
        <rFont val="ＭＳ 明朝"/>
        <family val="1"/>
        <charset val="128"/>
      </rPr>
      <t>。つまり、</t>
    </r>
    <r>
      <rPr>
        <b/>
        <u/>
        <sz val="12"/>
        <color rgb="FFFF0000"/>
        <rFont val="ＭＳ 明朝"/>
        <family val="1"/>
        <charset val="128"/>
      </rPr>
      <t>駅伝のレースを走らない生徒であれば出場可能</t>
    </r>
    <r>
      <rPr>
        <sz val="12"/>
        <rFont val="ＭＳ 明朝"/>
        <family val="1"/>
        <charset val="128"/>
      </rPr>
      <t>ということになります。
　しかし、当日朝の記録処理の都合上、</t>
    </r>
    <r>
      <rPr>
        <b/>
        <sz val="12"/>
        <color rgb="FFFF0000"/>
        <rFont val="ＭＳ 明朝"/>
        <family val="1"/>
        <charset val="128"/>
      </rPr>
      <t>駅伝登録選手以外のＴ.Ｔ.参加の可能性がある選手の名前を、Ｔ.Ｔ.参加予定者に入力</t>
    </r>
    <r>
      <rPr>
        <sz val="12"/>
        <color theme="1"/>
        <rFont val="ＭＳ 明朝"/>
        <family val="1"/>
        <charset val="128"/>
      </rPr>
      <t>してください</t>
    </r>
    <r>
      <rPr>
        <sz val="12"/>
        <rFont val="ＭＳ 明朝"/>
        <family val="1"/>
        <charset val="128"/>
      </rPr>
      <t>。
　入力していない選手でも出場はできますが、駅伝登録選手とＴ.Ｔ.参加予定者で２０人ほど名前が入りますので、</t>
    </r>
    <r>
      <rPr>
        <b/>
        <u/>
        <sz val="12"/>
        <color rgb="FFFF0000"/>
        <rFont val="ＭＳ 明朝"/>
        <family val="1"/>
        <charset val="128"/>
      </rPr>
      <t>そのような事態はほぼ起こらない</t>
    </r>
    <r>
      <rPr>
        <u/>
        <sz val="12"/>
        <color theme="1"/>
        <rFont val="ＭＳ 明朝"/>
        <family val="1"/>
        <charset val="128"/>
      </rPr>
      <t>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2" eb="14">
      <t>トウジツ</t>
    </rPh>
    <rPh sb="19" eb="21">
      <t>センシュ</t>
    </rPh>
    <rPh sb="21" eb="23">
      <t>イガイ</t>
    </rPh>
    <rPh sb="27" eb="28">
      <t>ダレ</t>
    </rPh>
    <rPh sb="30" eb="32">
      <t>シュツジョウ</t>
    </rPh>
    <rPh sb="32" eb="34">
      <t>カノウ</t>
    </rPh>
    <rPh sb="41" eb="43">
      <t>エキデン</t>
    </rPh>
    <rPh sb="48" eb="49">
      <t>ハシ</t>
    </rPh>
    <rPh sb="52" eb="54">
      <t>セイト</t>
    </rPh>
    <rPh sb="58" eb="60">
      <t>シュツジョウ</t>
    </rPh>
    <rPh sb="60" eb="62">
      <t>カノウ</t>
    </rPh>
    <rPh sb="79" eb="81">
      <t>トウジツ</t>
    </rPh>
    <rPh sb="81" eb="82">
      <t>アサ</t>
    </rPh>
    <rPh sb="83" eb="85">
      <t>キロク</t>
    </rPh>
    <rPh sb="85" eb="87">
      <t>ショリ</t>
    </rPh>
    <rPh sb="88" eb="91">
      <t>ツゴウジョウ</t>
    </rPh>
    <rPh sb="92" eb="94">
      <t>エキデン</t>
    </rPh>
    <rPh sb="94" eb="96">
      <t>トウロク</t>
    </rPh>
    <rPh sb="96" eb="98">
      <t>センシュ</t>
    </rPh>
    <rPh sb="98" eb="100">
      <t>イガイ</t>
    </rPh>
    <rPh sb="105" eb="107">
      <t>サンカ</t>
    </rPh>
    <rPh sb="108" eb="111">
      <t>カノウセイ</t>
    </rPh>
    <rPh sb="114" eb="116">
      <t>センシュ</t>
    </rPh>
    <rPh sb="117" eb="119">
      <t>ナマエ</t>
    </rPh>
    <rPh sb="125" eb="127">
      <t>サンカ</t>
    </rPh>
    <rPh sb="127" eb="130">
      <t>ヨテイシャ</t>
    </rPh>
    <rPh sb="131" eb="133">
      <t>ニュウリョク</t>
    </rPh>
    <rPh sb="142" eb="144">
      <t>ニュウリョク</t>
    </rPh>
    <rPh sb="149" eb="151">
      <t>センシュ</t>
    </rPh>
    <rPh sb="153" eb="155">
      <t>シュツジョウ</t>
    </rPh>
    <rPh sb="162" eb="164">
      <t>エキデン</t>
    </rPh>
    <rPh sb="164" eb="166">
      <t>トウロク</t>
    </rPh>
    <rPh sb="166" eb="168">
      <t>センシュ</t>
    </rPh>
    <rPh sb="173" eb="175">
      <t>サンカ</t>
    </rPh>
    <rPh sb="175" eb="178">
      <t>ヨテイシャ</t>
    </rPh>
    <rPh sb="184" eb="186">
      <t>ナマエ</t>
    </rPh>
    <rPh sb="187" eb="188">
      <t>ハイ</t>
    </rPh>
    <rPh sb="199" eb="201">
      <t>ジタイ</t>
    </rPh>
    <rPh sb="204" eb="205">
      <t>オ</t>
    </rPh>
    <rPh sb="210" eb="211">
      <t>オモ</t>
    </rPh>
    <phoneticPr fontId="2"/>
  </si>
  <si>
    <t>C4thで提出する。C4thのない学校は電子メールで提出する。</t>
    <rPh sb="5" eb="7">
      <t>テイシュツ</t>
    </rPh>
    <rPh sb="17" eb="19">
      <t>ガッコウ</t>
    </rPh>
    <rPh sb="20" eb="22">
      <t>デンシ</t>
    </rPh>
    <rPh sb="26" eb="2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</si>
</sst>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HG創英角ﾎﾟｯﾌﾟ体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4"/>
      <color indexed="81"/>
      <name val="ＭＳ ゴシック"/>
      <family val="3"/>
      <charset val="128"/>
    </font>
    <font>
      <sz val="16"/>
      <color rgb="FFFF0000"/>
      <name val="HG創英角ﾎﾟｯﾌﾟ体"/>
      <family val="3"/>
      <charset val="128"/>
    </font>
    <font>
      <u/>
      <sz val="10"/>
      <color theme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6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/>
    <xf numFmtId="0" fontId="17" fillId="0" borderId="6" xfId="0" applyFont="1" applyBorder="1">
      <alignment vertical="center"/>
    </xf>
    <xf numFmtId="0" fontId="22" fillId="0" borderId="0" xfId="0" applyFont="1" applyAlignment="1">
      <alignment horizontal="center" vertical="center" shrinkToFi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65" xfId="0" applyFill="1" applyBorder="1" applyAlignment="1">
      <alignment horizontal="center" vertical="center" shrinkToFit="1"/>
    </xf>
    <xf numFmtId="0" fontId="0" fillId="3" borderId="64" xfId="0" applyFill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0" fillId="4" borderId="67" xfId="0" applyFill="1" applyBorder="1" applyAlignment="1">
      <alignment horizontal="center" vertical="center" shrinkToFit="1"/>
    </xf>
    <xf numFmtId="0" fontId="0" fillId="4" borderId="68" xfId="0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7" fillId="0" borderId="0" xfId="0" applyFont="1" applyAlignment="1"/>
    <xf numFmtId="0" fontId="9" fillId="0" borderId="25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4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32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4" fillId="0" borderId="74" xfId="0" applyFont="1" applyBorder="1" applyAlignment="1">
      <alignment horizontal="center" vertical="center"/>
    </xf>
    <xf numFmtId="0" fontId="7" fillId="0" borderId="75" xfId="0" applyFont="1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54" xfId="0" applyBorder="1">
      <alignment vertical="center"/>
    </xf>
    <xf numFmtId="0" fontId="4" fillId="0" borderId="38" xfId="0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0" fillId="0" borderId="38" xfId="0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7" fillId="0" borderId="75" xfId="0" applyFont="1" applyBorder="1">
      <alignment vertical="center"/>
    </xf>
    <xf numFmtId="0" fontId="17" fillId="0" borderId="7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7" fillId="0" borderId="38" xfId="0" applyFont="1" applyBorder="1">
      <alignment vertical="center"/>
    </xf>
    <xf numFmtId="0" fontId="17" fillId="0" borderId="3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2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7" fillId="2" borderId="93" xfId="0" applyFont="1" applyFill="1" applyBorder="1" applyAlignment="1" applyProtection="1">
      <alignment horizontal="center" vertical="center"/>
      <protection locked="0"/>
    </xf>
    <xf numFmtId="0" fontId="7" fillId="2" borderId="94" xfId="0" applyFont="1" applyFill="1" applyBorder="1" applyAlignment="1" applyProtection="1">
      <alignment horizontal="center" vertical="center"/>
      <protection locked="0"/>
    </xf>
    <xf numFmtId="0" fontId="7" fillId="2" borderId="95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 shrinkToFit="1"/>
    </xf>
    <xf numFmtId="0" fontId="9" fillId="0" borderId="96" xfId="0" applyFont="1" applyBorder="1" applyAlignment="1">
      <alignment horizontal="center" vertical="center" shrinkToFit="1"/>
    </xf>
    <xf numFmtId="0" fontId="39" fillId="0" borderId="0" xfId="0" applyFont="1" applyAlignment="1">
      <alignment horizontal="right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9" fillId="3" borderId="72" xfId="0" applyFont="1" applyFill="1" applyBorder="1" applyAlignment="1">
      <alignment horizontal="center" vertical="center" shrinkToFit="1"/>
    </xf>
    <xf numFmtId="0" fontId="0" fillId="3" borderId="97" xfId="0" applyFill="1" applyBorder="1" applyAlignment="1">
      <alignment horizontal="center" vertical="center" shrinkToFit="1"/>
    </xf>
    <xf numFmtId="0" fontId="0" fillId="3" borderId="98" xfId="0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4" borderId="93" xfId="0" applyFont="1" applyFill="1" applyBorder="1" applyAlignment="1" applyProtection="1">
      <alignment horizontal="center" vertical="center"/>
      <protection locked="0"/>
    </xf>
    <xf numFmtId="0" fontId="7" fillId="4" borderId="94" xfId="0" applyFont="1" applyFill="1" applyBorder="1" applyAlignment="1" applyProtection="1">
      <alignment horizontal="center" vertical="center"/>
      <protection locked="0"/>
    </xf>
    <xf numFmtId="0" fontId="7" fillId="4" borderId="95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7" fillId="0" borderId="72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00" xfId="0" applyFont="1" applyFill="1" applyBorder="1" applyAlignment="1" applyProtection="1">
      <alignment horizontal="center" vertical="center"/>
      <protection locked="0"/>
    </xf>
    <xf numFmtId="0" fontId="7" fillId="2" borderId="10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62" xfId="0" applyFont="1" applyFill="1" applyBorder="1" applyAlignment="1" applyProtection="1">
      <alignment horizontal="center" vertical="center"/>
      <protection locked="0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6" fillId="0" borderId="38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5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7" fillId="0" borderId="9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top" wrapText="1"/>
    </xf>
    <xf numFmtId="0" fontId="7" fillId="0" borderId="62" xfId="0" applyFont="1" applyBorder="1" applyAlignment="1">
      <alignment horizontal="left" vertical="top" wrapText="1"/>
    </xf>
    <xf numFmtId="0" fontId="7" fillId="0" borderId="63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27" fillId="0" borderId="77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27" fillId="0" borderId="79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91" xfId="0" applyFont="1" applyBorder="1">
      <alignment vertical="center"/>
    </xf>
    <xf numFmtId="0" fontId="7" fillId="0" borderId="86" xfId="0" applyFont="1" applyBorder="1">
      <alignment vertical="center"/>
    </xf>
    <xf numFmtId="0" fontId="7" fillId="0" borderId="92" xfId="0" applyFont="1" applyBorder="1">
      <alignment vertical="center"/>
    </xf>
    <xf numFmtId="0" fontId="1" fillId="0" borderId="58" xfId="1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58" fontId="7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9" fillId="0" borderId="3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0" fillId="0" borderId="55" xfId="0" applyBorder="1" applyAlignment="1">
      <alignment horizontal="right" vertical="center" shrinkToFit="1"/>
    </xf>
    <xf numFmtId="0" fontId="9" fillId="0" borderId="56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58" fontId="7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15" fillId="0" borderId="8" xfId="0" applyFont="1" applyBorder="1" applyAlignment="1">
      <alignment horizontal="center" shrinkToFit="1"/>
    </xf>
    <xf numFmtId="58" fontId="7" fillId="4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62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58" fontId="15" fillId="0" borderId="8" xfId="0" applyNumberFormat="1" applyFont="1" applyBorder="1" applyAlignment="1">
      <alignment horizontal="center" shrinkToFit="1"/>
    </xf>
    <xf numFmtId="0" fontId="9" fillId="0" borderId="3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3" fillId="0" borderId="0" xfId="0" applyFont="1" applyAlignment="1">
      <alignment horizontal="right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saoka_kz@mailk.torikyo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K27"/>
  <sheetViews>
    <sheetView showGridLines="0" tabSelected="1" topLeftCell="A22" zoomScaleNormal="100" workbookViewId="0">
      <selection activeCell="N31" sqref="N31"/>
    </sheetView>
  </sheetViews>
  <sheetFormatPr defaultColWidth="9.140625" defaultRowHeight="12" customHeight="1" x14ac:dyDescent="0.15"/>
  <cols>
    <col min="1" max="1" width="1.42578125" customWidth="1"/>
    <col min="2" max="2" width="4.28515625" customWidth="1"/>
    <col min="3" max="11" width="10.42578125" customWidth="1"/>
    <col min="12" max="12" width="1.42578125" customWidth="1"/>
  </cols>
  <sheetData>
    <row r="1" spans="2:11" ht="30" customHeight="1" x14ac:dyDescent="0.15">
      <c r="B1" s="165" t="s">
        <v>190</v>
      </c>
      <c r="C1" s="165"/>
      <c r="D1" s="165"/>
      <c r="E1" s="165"/>
      <c r="F1" s="165"/>
      <c r="G1" s="165"/>
      <c r="H1" s="165"/>
      <c r="I1" s="165"/>
      <c r="J1" s="165"/>
      <c r="K1" s="165"/>
    </row>
    <row r="2" spans="2:11" ht="39" customHeight="1" x14ac:dyDescent="0.15">
      <c r="B2" s="166" t="s">
        <v>205</v>
      </c>
      <c r="C2" s="167"/>
      <c r="D2" s="167"/>
      <c r="E2" s="167"/>
      <c r="F2" s="167"/>
      <c r="G2" s="167"/>
      <c r="H2" s="167"/>
      <c r="I2" s="167"/>
      <c r="J2" s="167"/>
      <c r="K2" s="167"/>
    </row>
    <row r="3" spans="2:1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19.5" thickBot="1" x14ac:dyDescent="0.2">
      <c r="B4" s="168" t="s">
        <v>77</v>
      </c>
      <c r="C4" s="168"/>
      <c r="D4" s="168"/>
      <c r="E4" s="168"/>
      <c r="F4" s="168"/>
      <c r="G4" s="168"/>
      <c r="H4" s="168"/>
      <c r="I4" s="168"/>
      <c r="J4" s="168"/>
      <c r="K4" s="168"/>
    </row>
    <row r="5" spans="2:11" ht="18.75" customHeight="1" x14ac:dyDescent="0.15">
      <c r="B5" s="74" t="s">
        <v>74</v>
      </c>
      <c r="C5" s="169" t="s">
        <v>166</v>
      </c>
      <c r="D5" s="169"/>
      <c r="E5" s="169"/>
      <c r="F5" s="169"/>
      <c r="G5" s="169"/>
      <c r="H5" s="169"/>
      <c r="I5" s="169"/>
      <c r="J5" s="169"/>
      <c r="K5" s="170"/>
    </row>
    <row r="6" spans="2:11" ht="18.75" customHeight="1" x14ac:dyDescent="0.15">
      <c r="B6" s="75" t="s">
        <v>74</v>
      </c>
      <c r="C6" s="171" t="s">
        <v>206</v>
      </c>
      <c r="D6" s="171"/>
      <c r="E6" s="171"/>
      <c r="F6" s="171"/>
      <c r="G6" s="171"/>
      <c r="H6" s="171"/>
      <c r="I6" s="171"/>
      <c r="J6" s="171"/>
      <c r="K6" s="172"/>
    </row>
    <row r="7" spans="2:11" ht="18.75" customHeight="1" thickBot="1" x14ac:dyDescent="0.2">
      <c r="B7" s="76" t="s">
        <v>74</v>
      </c>
      <c r="C7" s="163" t="s">
        <v>178</v>
      </c>
      <c r="D7" s="163"/>
      <c r="E7" s="163"/>
      <c r="F7" s="163"/>
      <c r="G7" s="163"/>
      <c r="H7" s="163"/>
      <c r="I7" s="163"/>
      <c r="J7" s="163"/>
      <c r="K7" s="164"/>
    </row>
    <row r="8" spans="2:11" x14ac:dyDescent="0.15">
      <c r="B8" s="77"/>
      <c r="C8" s="78"/>
      <c r="D8" s="78"/>
      <c r="E8" s="78"/>
      <c r="F8" s="78"/>
      <c r="G8" s="78"/>
      <c r="H8" s="78"/>
      <c r="I8" s="78"/>
      <c r="J8" s="78"/>
      <c r="K8" s="78"/>
    </row>
    <row r="9" spans="2:11" ht="19.5" thickBot="1" x14ac:dyDescent="0.2">
      <c r="B9" s="168" t="s">
        <v>72</v>
      </c>
      <c r="C9" s="168"/>
      <c r="D9" s="168"/>
      <c r="E9" s="168"/>
      <c r="F9" s="168"/>
      <c r="G9" s="168"/>
      <c r="H9" s="168"/>
      <c r="I9" s="168"/>
      <c r="J9" s="168"/>
      <c r="K9" s="168"/>
    </row>
    <row r="10" spans="2:11" ht="34.5" customHeight="1" x14ac:dyDescent="0.15">
      <c r="B10" s="72" t="s">
        <v>167</v>
      </c>
      <c r="C10" s="179" t="s">
        <v>207</v>
      </c>
      <c r="D10" s="180"/>
      <c r="E10" s="180"/>
      <c r="F10" s="180"/>
      <c r="G10" s="180"/>
      <c r="H10" s="180"/>
      <c r="I10" s="180"/>
      <c r="J10" s="180"/>
      <c r="K10" s="181"/>
    </row>
    <row r="11" spans="2:11" ht="34.5" customHeight="1" x14ac:dyDescent="0.15">
      <c r="B11" s="73" t="s">
        <v>73</v>
      </c>
      <c r="C11" s="182" t="s">
        <v>168</v>
      </c>
      <c r="D11" s="183"/>
      <c r="E11" s="183"/>
      <c r="F11" s="183"/>
      <c r="G11" s="183"/>
      <c r="H11" s="183"/>
      <c r="I11" s="183"/>
      <c r="J11" s="183"/>
      <c r="K11" s="184"/>
    </row>
    <row r="12" spans="2:11" ht="31.5" customHeight="1" x14ac:dyDescent="0.15">
      <c r="B12" s="73" t="s">
        <v>169</v>
      </c>
      <c r="C12" s="182" t="s">
        <v>208</v>
      </c>
      <c r="D12" s="183"/>
      <c r="E12" s="183"/>
      <c r="F12" s="183"/>
      <c r="G12" s="183"/>
      <c r="H12" s="183"/>
      <c r="I12" s="183"/>
      <c r="J12" s="183"/>
      <c r="K12" s="184"/>
    </row>
    <row r="13" spans="2:11" ht="34.5" customHeight="1" x14ac:dyDescent="0.15">
      <c r="B13" s="73" t="s">
        <v>75</v>
      </c>
      <c r="C13" s="182" t="s">
        <v>209</v>
      </c>
      <c r="D13" s="183"/>
      <c r="E13" s="183"/>
      <c r="F13" s="183"/>
      <c r="G13" s="183"/>
      <c r="H13" s="183"/>
      <c r="I13" s="183"/>
      <c r="J13" s="183"/>
      <c r="K13" s="184"/>
    </row>
    <row r="14" spans="2:11" ht="17.25" customHeight="1" x14ac:dyDescent="0.15">
      <c r="B14" s="73" t="s">
        <v>170</v>
      </c>
      <c r="C14" s="182" t="s">
        <v>187</v>
      </c>
      <c r="D14" s="183"/>
      <c r="E14" s="183"/>
      <c r="F14" s="183"/>
      <c r="G14" s="183"/>
      <c r="H14" s="183"/>
      <c r="I14" s="183"/>
      <c r="J14" s="183"/>
      <c r="K14" s="184"/>
    </row>
    <row r="15" spans="2:11" ht="30" customHeight="1" x14ac:dyDescent="0.15">
      <c r="B15" s="73" t="s">
        <v>76</v>
      </c>
      <c r="C15" s="182" t="s">
        <v>210</v>
      </c>
      <c r="D15" s="183"/>
      <c r="E15" s="183"/>
      <c r="F15" s="183"/>
      <c r="G15" s="183"/>
      <c r="H15" s="183"/>
      <c r="I15" s="183"/>
      <c r="J15" s="183"/>
      <c r="K15" s="184"/>
    </row>
    <row r="16" spans="2:11" ht="45" customHeight="1" thickBot="1" x14ac:dyDescent="0.2">
      <c r="B16" s="126" t="s">
        <v>185</v>
      </c>
      <c r="C16" s="173" t="s">
        <v>211</v>
      </c>
      <c r="D16" s="174"/>
      <c r="E16" s="174"/>
      <c r="F16" s="174"/>
      <c r="G16" s="174"/>
      <c r="H16" s="174"/>
      <c r="I16" s="174"/>
      <c r="J16" s="174"/>
      <c r="K16" s="175"/>
    </row>
    <row r="17" spans="2:11" x14ac:dyDescent="0.15">
      <c r="B17" s="79"/>
      <c r="C17" s="80"/>
      <c r="D17" s="80"/>
      <c r="E17" s="80"/>
      <c r="F17" s="80"/>
      <c r="G17" s="80"/>
      <c r="H17" s="80"/>
      <c r="I17" s="80"/>
      <c r="J17" s="80"/>
      <c r="K17" s="80"/>
    </row>
    <row r="18" spans="2:11" ht="19.5" thickBot="1" x14ac:dyDescent="0.2">
      <c r="B18" s="168" t="s">
        <v>186</v>
      </c>
      <c r="C18" s="168"/>
      <c r="D18" s="168"/>
      <c r="E18" s="168"/>
      <c r="F18" s="168"/>
      <c r="G18" s="168"/>
      <c r="H18" s="168"/>
      <c r="I18" s="168"/>
      <c r="J18" s="168"/>
      <c r="K18" s="168"/>
    </row>
    <row r="19" spans="2:11" ht="90" customHeight="1" thickBot="1" x14ac:dyDescent="0.2">
      <c r="B19" s="176" t="s">
        <v>212</v>
      </c>
      <c r="C19" s="177"/>
      <c r="D19" s="177"/>
      <c r="E19" s="177"/>
      <c r="F19" s="177"/>
      <c r="G19" s="177"/>
      <c r="H19" s="177"/>
      <c r="I19" s="177"/>
      <c r="J19" s="177"/>
      <c r="K19" s="178"/>
    </row>
    <row r="20" spans="2:11" x14ac:dyDescent="0.15"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2:11" ht="19.5" thickBot="1" x14ac:dyDescent="0.2">
      <c r="B21" s="168" t="s">
        <v>171</v>
      </c>
      <c r="C21" s="168"/>
      <c r="D21" s="168"/>
      <c r="E21" s="168"/>
      <c r="F21" s="168"/>
      <c r="G21" s="168"/>
      <c r="H21" s="168"/>
      <c r="I21" s="168"/>
      <c r="J21" s="168"/>
      <c r="K21" s="168"/>
    </row>
    <row r="22" spans="2:11" ht="18.75" customHeight="1" x14ac:dyDescent="0.15">
      <c r="B22" s="186" t="s">
        <v>67</v>
      </c>
      <c r="C22" s="187"/>
      <c r="D22" s="188"/>
      <c r="E22" s="189" t="s">
        <v>192</v>
      </c>
      <c r="F22" s="190"/>
      <c r="G22" s="190"/>
      <c r="H22" s="190"/>
      <c r="I22" s="190"/>
      <c r="J22" s="190"/>
      <c r="K22" s="191"/>
    </row>
    <row r="23" spans="2:11" ht="18.75" customHeight="1" x14ac:dyDescent="0.15">
      <c r="B23" s="192" t="s">
        <v>184</v>
      </c>
      <c r="C23" s="193"/>
      <c r="D23" s="194"/>
      <c r="E23" s="195" t="s">
        <v>213</v>
      </c>
      <c r="F23" s="196"/>
      <c r="G23" s="196"/>
      <c r="H23" s="196"/>
      <c r="I23" s="196"/>
      <c r="J23" s="196"/>
      <c r="K23" s="197"/>
    </row>
    <row r="24" spans="2:11" ht="18.75" customHeight="1" x14ac:dyDescent="0.15">
      <c r="B24" s="207" t="s">
        <v>172</v>
      </c>
      <c r="C24" s="208"/>
      <c r="D24" s="209"/>
      <c r="E24" s="198" t="s">
        <v>193</v>
      </c>
      <c r="F24" s="199"/>
      <c r="G24" s="199"/>
      <c r="H24" s="199"/>
      <c r="I24" s="199"/>
      <c r="J24" s="199"/>
      <c r="K24" s="200"/>
    </row>
    <row r="25" spans="2:11" ht="18.75" customHeight="1" x14ac:dyDescent="0.15">
      <c r="B25" s="210" t="s">
        <v>78</v>
      </c>
      <c r="C25" s="211"/>
      <c r="D25" s="212"/>
      <c r="E25" s="201" t="s">
        <v>195</v>
      </c>
      <c r="F25" s="202"/>
      <c r="G25" s="202"/>
      <c r="H25" s="202"/>
      <c r="I25" s="202"/>
      <c r="J25" s="202"/>
      <c r="K25" s="203"/>
    </row>
    <row r="26" spans="2:11" ht="18.75" customHeight="1" thickBot="1" x14ac:dyDescent="0.2">
      <c r="B26" s="213"/>
      <c r="C26" s="214"/>
      <c r="D26" s="215"/>
      <c r="E26" s="204" t="s">
        <v>194</v>
      </c>
      <c r="F26" s="205"/>
      <c r="G26" s="205"/>
      <c r="H26" s="205"/>
      <c r="I26" s="205"/>
      <c r="J26" s="205"/>
      <c r="K26" s="206"/>
    </row>
    <row r="27" spans="2:11" ht="21" x14ac:dyDescent="0.15">
      <c r="B27" s="185" t="s">
        <v>196</v>
      </c>
      <c r="C27" s="185"/>
      <c r="D27" s="185"/>
      <c r="E27" s="185"/>
      <c r="F27" s="185"/>
      <c r="G27" s="185"/>
      <c r="H27" s="185"/>
      <c r="I27" s="185"/>
      <c r="J27" s="185"/>
      <c r="K27" s="185"/>
    </row>
  </sheetData>
  <mergeCells count="27">
    <mergeCell ref="B27:K27"/>
    <mergeCell ref="B22:D22"/>
    <mergeCell ref="E22:K22"/>
    <mergeCell ref="B23:D23"/>
    <mergeCell ref="E23:K23"/>
    <mergeCell ref="E24:K24"/>
    <mergeCell ref="E25:K25"/>
    <mergeCell ref="E26:K26"/>
    <mergeCell ref="B24:D24"/>
    <mergeCell ref="B25:D26"/>
    <mergeCell ref="C16:K16"/>
    <mergeCell ref="B18:K18"/>
    <mergeCell ref="B19:K19"/>
    <mergeCell ref="B21:K21"/>
    <mergeCell ref="B9:K9"/>
    <mergeCell ref="C10:K10"/>
    <mergeCell ref="C11:K11"/>
    <mergeCell ref="C12:K12"/>
    <mergeCell ref="C13:K13"/>
    <mergeCell ref="C14:K14"/>
    <mergeCell ref="C15:K15"/>
    <mergeCell ref="C7:K7"/>
    <mergeCell ref="B1:K1"/>
    <mergeCell ref="B2:K2"/>
    <mergeCell ref="B4:K4"/>
    <mergeCell ref="C5:K5"/>
    <mergeCell ref="C6:K6"/>
  </mergeCells>
  <phoneticPr fontId="2"/>
  <hyperlinks>
    <hyperlink ref="E24" r:id="rId1" xr:uid="{3173381D-D9D1-49EC-AE19-F1184058617E}"/>
  </hyperlinks>
  <printOptions horizontalCentered="1"/>
  <pageMargins left="0.59055118110236227" right="0.59055118110236227" top="0.59055118110236227" bottom="0.59055118110236227" header="0" footer="0"/>
  <pageSetup paperSize="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FF"/>
  </sheetPr>
  <dimension ref="B1:H48"/>
  <sheetViews>
    <sheetView showGridLines="0" zoomScaleNormal="100" workbookViewId="0">
      <selection activeCell="F6" sqref="F6:G6"/>
    </sheetView>
  </sheetViews>
  <sheetFormatPr defaultColWidth="9.140625" defaultRowHeight="15" customHeight="1" x14ac:dyDescent="0.15"/>
  <cols>
    <col min="1" max="1" width="3.7109375" style="10" customWidth="1"/>
    <col min="2" max="2" width="6.7109375" style="10" customWidth="1"/>
    <col min="3" max="4" width="28.7109375" style="10" customWidth="1"/>
    <col min="5" max="5" width="14.28515625" style="10" customWidth="1"/>
    <col min="6" max="6" width="5.7109375" style="10" bestFit="1" customWidth="1"/>
    <col min="7" max="7" width="15.7109375" style="10" customWidth="1"/>
    <col min="8" max="16384" width="9.140625" style="10"/>
  </cols>
  <sheetData>
    <row r="1" spans="2:8" ht="18.75" x14ac:dyDescent="0.15">
      <c r="B1" s="216" t="s">
        <v>189</v>
      </c>
      <c r="C1" s="216"/>
      <c r="D1" s="216"/>
      <c r="E1" s="216"/>
      <c r="F1" s="216"/>
      <c r="G1" s="216"/>
    </row>
    <row r="2" spans="2:8" s="13" customFormat="1" ht="15" customHeight="1" thickBot="1" x14ac:dyDescent="0.2">
      <c r="B2" s="11"/>
      <c r="C2" s="11"/>
      <c r="D2" s="11"/>
      <c r="E2" s="11"/>
      <c r="F2" s="11"/>
    </row>
    <row r="3" spans="2:8" s="13" customFormat="1" ht="18.75" customHeight="1" thickBot="1" x14ac:dyDescent="0.2">
      <c r="B3" s="11" t="s">
        <v>2</v>
      </c>
      <c r="C3" s="49"/>
      <c r="D3" s="141" t="s">
        <v>200</v>
      </c>
      <c r="E3" s="224" t="s">
        <v>10</v>
      </c>
      <c r="F3" s="227"/>
      <c r="G3" s="131" t="e">
        <f>VLOOKUP(C3,学校リスト,2,FALSE)</f>
        <v>#N/A</v>
      </c>
      <c r="H3" s="130"/>
    </row>
    <row r="4" spans="2:8" s="13" customFormat="1" ht="18.75" customHeight="1" x14ac:dyDescent="0.15">
      <c r="B4" s="11"/>
      <c r="C4" s="12"/>
      <c r="D4" s="12"/>
      <c r="E4" s="11"/>
    </row>
    <row r="5" spans="2:8" s="13" customFormat="1" ht="18.75" customHeight="1" thickBot="1" x14ac:dyDescent="0.2">
      <c r="B5" s="224" t="s">
        <v>26</v>
      </c>
      <c r="C5" s="224"/>
      <c r="D5" s="150"/>
      <c r="E5" s="16" t="s">
        <v>28</v>
      </c>
      <c r="F5" s="219"/>
      <c r="G5" s="219"/>
    </row>
    <row r="6" spans="2:8" s="13" customFormat="1" ht="18.75" customHeight="1" thickBot="1" x14ac:dyDescent="0.2">
      <c r="B6" s="224" t="s">
        <v>27</v>
      </c>
      <c r="C6" s="224"/>
      <c r="D6" s="149"/>
      <c r="E6" s="132" t="s">
        <v>127</v>
      </c>
      <c r="F6" s="219"/>
      <c r="G6" s="219"/>
    </row>
    <row r="7" spans="2:8" s="13" customFormat="1" ht="18.75" customHeight="1" x14ac:dyDescent="0.15">
      <c r="D7" s="11"/>
      <c r="E7" s="11"/>
    </row>
    <row r="8" spans="2:8" s="13" customFormat="1" ht="22.5" customHeight="1" x14ac:dyDescent="0.15">
      <c r="B8" s="220" t="s">
        <v>199</v>
      </c>
      <c r="C8" s="220"/>
      <c r="D8" s="220"/>
      <c r="E8" s="220"/>
      <c r="F8" s="220"/>
      <c r="G8" s="220"/>
    </row>
    <row r="9" spans="2:8" s="13" customFormat="1" ht="15" customHeight="1" thickBot="1" x14ac:dyDescent="0.2">
      <c r="B9" s="221" t="s">
        <v>124</v>
      </c>
      <c r="C9" s="221"/>
      <c r="D9" s="221"/>
      <c r="E9" s="221"/>
      <c r="F9" s="221"/>
      <c r="G9" s="221"/>
    </row>
    <row r="10" spans="2:8" ht="15" customHeight="1" x14ac:dyDescent="0.15">
      <c r="B10" s="222" t="s">
        <v>68</v>
      </c>
      <c r="C10" s="225" t="s">
        <v>197</v>
      </c>
      <c r="D10" s="225" t="s">
        <v>198</v>
      </c>
      <c r="E10" s="222" t="s">
        <v>1</v>
      </c>
      <c r="F10" s="225" t="s">
        <v>25</v>
      </c>
      <c r="G10" s="229"/>
    </row>
    <row r="11" spans="2:8" ht="15" customHeight="1" thickBot="1" x14ac:dyDescent="0.2">
      <c r="B11" s="223"/>
      <c r="C11" s="226"/>
      <c r="D11" s="228"/>
      <c r="E11" s="223"/>
      <c r="F11" s="230"/>
      <c r="G11" s="231"/>
    </row>
    <row r="12" spans="2:8" ht="15" customHeight="1" x14ac:dyDescent="0.15">
      <c r="B12" s="50">
        <v>1</v>
      </c>
      <c r="C12" s="127"/>
      <c r="D12" s="127"/>
      <c r="E12" s="127"/>
      <c r="F12" s="236"/>
      <c r="G12" s="237"/>
    </row>
    <row r="13" spans="2:8" ht="15" customHeight="1" x14ac:dyDescent="0.15">
      <c r="B13" s="51">
        <v>2</v>
      </c>
      <c r="C13" s="128"/>
      <c r="D13" s="128"/>
      <c r="E13" s="128"/>
      <c r="F13" s="234"/>
      <c r="G13" s="235"/>
    </row>
    <row r="14" spans="2:8" ht="15" customHeight="1" x14ac:dyDescent="0.15">
      <c r="B14" s="51">
        <v>3</v>
      </c>
      <c r="C14" s="128"/>
      <c r="D14" s="128"/>
      <c r="E14" s="128"/>
      <c r="F14" s="234"/>
      <c r="G14" s="235"/>
    </row>
    <row r="15" spans="2:8" ht="15" customHeight="1" x14ac:dyDescent="0.15">
      <c r="B15" s="51">
        <v>4</v>
      </c>
      <c r="C15" s="128"/>
      <c r="D15" s="128"/>
      <c r="E15" s="128"/>
      <c r="F15" s="234"/>
      <c r="G15" s="235"/>
    </row>
    <row r="16" spans="2:8" ht="15" customHeight="1" x14ac:dyDescent="0.15">
      <c r="B16" s="51">
        <v>5</v>
      </c>
      <c r="C16" s="128"/>
      <c r="D16" s="128"/>
      <c r="E16" s="128"/>
      <c r="F16" s="234"/>
      <c r="G16" s="235"/>
    </row>
    <row r="17" spans="2:7" ht="15" customHeight="1" x14ac:dyDescent="0.15">
      <c r="B17" s="51">
        <v>6</v>
      </c>
      <c r="C17" s="128"/>
      <c r="D17" s="128"/>
      <c r="E17" s="128"/>
      <c r="F17" s="234"/>
      <c r="G17" s="235"/>
    </row>
    <row r="18" spans="2:7" ht="15" customHeight="1" x14ac:dyDescent="0.15">
      <c r="B18" s="51">
        <v>7</v>
      </c>
      <c r="C18" s="128"/>
      <c r="D18" s="128"/>
      <c r="E18" s="128"/>
      <c r="F18" s="234"/>
      <c r="G18" s="235"/>
    </row>
    <row r="19" spans="2:7" ht="15" customHeight="1" x14ac:dyDescent="0.15">
      <c r="B19" s="51">
        <v>8</v>
      </c>
      <c r="C19" s="128"/>
      <c r="D19" s="128"/>
      <c r="E19" s="128"/>
      <c r="F19" s="234"/>
      <c r="G19" s="235"/>
    </row>
    <row r="20" spans="2:7" ht="15" customHeight="1" thickBot="1" x14ac:dyDescent="0.2">
      <c r="B20" s="52">
        <v>9</v>
      </c>
      <c r="C20" s="129"/>
      <c r="D20" s="129"/>
      <c r="E20" s="129"/>
      <c r="F20" s="238"/>
      <c r="G20" s="239"/>
    </row>
    <row r="22" spans="2:7" ht="22.5" customHeight="1" thickBot="1" x14ac:dyDescent="0.2">
      <c r="B22" s="217" t="s">
        <v>69</v>
      </c>
      <c r="C22" s="218"/>
      <c r="D22" s="218"/>
      <c r="E22" s="218"/>
      <c r="F22" s="218"/>
    </row>
    <row r="23" spans="2:7" ht="15" customHeight="1" x14ac:dyDescent="0.15">
      <c r="B23" s="14"/>
      <c r="C23" s="225" t="s">
        <v>197</v>
      </c>
      <c r="D23" s="232" t="s">
        <v>198</v>
      </c>
      <c r="E23" s="222" t="s">
        <v>1</v>
      </c>
    </row>
    <row r="24" spans="2:7" ht="15" customHeight="1" thickBot="1" x14ac:dyDescent="0.2">
      <c r="B24" s="15"/>
      <c r="C24" s="226"/>
      <c r="D24" s="233"/>
      <c r="E24" s="223"/>
    </row>
    <row r="25" spans="2:7" ht="15" customHeight="1" x14ac:dyDescent="0.15">
      <c r="B25" s="50">
        <v>1</v>
      </c>
      <c r="C25" s="127"/>
      <c r="D25" s="159"/>
      <c r="E25" s="151"/>
    </row>
    <row r="26" spans="2:7" ht="15" customHeight="1" x14ac:dyDescent="0.15">
      <c r="B26" s="51">
        <v>2</v>
      </c>
      <c r="C26" s="128"/>
      <c r="D26" s="160"/>
      <c r="E26" s="152"/>
    </row>
    <row r="27" spans="2:7" ht="15" customHeight="1" x14ac:dyDescent="0.15">
      <c r="B27" s="51">
        <v>3</v>
      </c>
      <c r="C27" s="128"/>
      <c r="D27" s="160"/>
      <c r="E27" s="152"/>
    </row>
    <row r="28" spans="2:7" ht="15" customHeight="1" x14ac:dyDescent="0.15">
      <c r="B28" s="51">
        <v>4</v>
      </c>
      <c r="C28" s="128"/>
      <c r="D28" s="160"/>
      <c r="E28" s="152"/>
    </row>
    <row r="29" spans="2:7" ht="15" customHeight="1" x14ac:dyDescent="0.15">
      <c r="B29" s="51">
        <v>5</v>
      </c>
      <c r="C29" s="128"/>
      <c r="D29" s="160"/>
      <c r="E29" s="152"/>
    </row>
    <row r="30" spans="2:7" ht="15" customHeight="1" x14ac:dyDescent="0.15">
      <c r="B30" s="51">
        <v>6</v>
      </c>
      <c r="C30" s="128"/>
      <c r="D30" s="160"/>
      <c r="E30" s="152"/>
    </row>
    <row r="31" spans="2:7" ht="15" customHeight="1" x14ac:dyDescent="0.15">
      <c r="B31" s="51">
        <v>7</v>
      </c>
      <c r="C31" s="128"/>
      <c r="D31" s="160"/>
      <c r="E31" s="152"/>
    </row>
    <row r="32" spans="2:7" ht="15" customHeight="1" x14ac:dyDescent="0.15">
      <c r="B32" s="51">
        <v>8</v>
      </c>
      <c r="C32" s="128"/>
      <c r="D32" s="160"/>
      <c r="E32" s="152"/>
    </row>
    <row r="33" spans="2:6" ht="15" customHeight="1" x14ac:dyDescent="0.15">
      <c r="B33" s="51">
        <v>9</v>
      </c>
      <c r="C33" s="128"/>
      <c r="D33" s="160"/>
      <c r="E33" s="152"/>
    </row>
    <row r="34" spans="2:6" ht="15" customHeight="1" thickBot="1" x14ac:dyDescent="0.2">
      <c r="B34" s="52">
        <v>10</v>
      </c>
      <c r="C34" s="129"/>
      <c r="D34" s="161"/>
      <c r="E34" s="153"/>
    </row>
    <row r="36" spans="2:6" ht="22.5" customHeight="1" thickBot="1" x14ac:dyDescent="0.2">
      <c r="B36" s="217" t="s">
        <v>70</v>
      </c>
      <c r="C36" s="218"/>
      <c r="D36" s="218"/>
      <c r="E36" s="218"/>
      <c r="F36" s="218"/>
    </row>
    <row r="37" spans="2:6" ht="15" customHeight="1" x14ac:dyDescent="0.15">
      <c r="B37" s="14"/>
      <c r="C37" s="225" t="s">
        <v>197</v>
      </c>
      <c r="D37" s="232" t="s">
        <v>198</v>
      </c>
      <c r="E37" s="222" t="s">
        <v>1</v>
      </c>
    </row>
    <row r="38" spans="2:6" ht="15" customHeight="1" thickBot="1" x14ac:dyDescent="0.2">
      <c r="B38" s="15"/>
      <c r="C38" s="226"/>
      <c r="D38" s="233"/>
      <c r="E38" s="223"/>
    </row>
    <row r="39" spans="2:6" ht="15" customHeight="1" x14ac:dyDescent="0.15">
      <c r="B39" s="50">
        <v>1</v>
      </c>
      <c r="C39" s="127"/>
      <c r="D39" s="159"/>
      <c r="E39" s="151"/>
    </row>
    <row r="40" spans="2:6" ht="15" customHeight="1" x14ac:dyDescent="0.15">
      <c r="B40" s="51">
        <v>2</v>
      </c>
      <c r="C40" s="128"/>
      <c r="D40" s="160"/>
      <c r="E40" s="152"/>
    </row>
    <row r="41" spans="2:6" ht="15" customHeight="1" x14ac:dyDescent="0.15">
      <c r="B41" s="51">
        <v>3</v>
      </c>
      <c r="C41" s="128"/>
      <c r="D41" s="160"/>
      <c r="E41" s="152"/>
    </row>
    <row r="42" spans="2:6" ht="15" customHeight="1" x14ac:dyDescent="0.15">
      <c r="B42" s="51">
        <v>4</v>
      </c>
      <c r="C42" s="128"/>
      <c r="D42" s="160"/>
      <c r="E42" s="152"/>
    </row>
    <row r="43" spans="2:6" ht="15" customHeight="1" x14ac:dyDescent="0.15">
      <c r="B43" s="51">
        <v>5</v>
      </c>
      <c r="C43" s="128"/>
      <c r="D43" s="160"/>
      <c r="E43" s="152"/>
    </row>
    <row r="44" spans="2:6" ht="15" customHeight="1" x14ac:dyDescent="0.15">
      <c r="B44" s="51">
        <v>6</v>
      </c>
      <c r="C44" s="128"/>
      <c r="D44" s="160"/>
      <c r="E44" s="152"/>
    </row>
    <row r="45" spans="2:6" ht="15" customHeight="1" x14ac:dyDescent="0.15">
      <c r="B45" s="51">
        <v>7</v>
      </c>
      <c r="C45" s="128"/>
      <c r="D45" s="160"/>
      <c r="E45" s="152"/>
    </row>
    <row r="46" spans="2:6" ht="15" customHeight="1" x14ac:dyDescent="0.15">
      <c r="B46" s="51">
        <v>8</v>
      </c>
      <c r="C46" s="128"/>
      <c r="D46" s="160"/>
      <c r="E46" s="152"/>
    </row>
    <row r="47" spans="2:6" ht="15" customHeight="1" x14ac:dyDescent="0.15">
      <c r="B47" s="51">
        <v>9</v>
      </c>
      <c r="C47" s="128"/>
      <c r="D47" s="160"/>
      <c r="E47" s="152"/>
    </row>
    <row r="48" spans="2:6" ht="15" customHeight="1" thickBot="1" x14ac:dyDescent="0.2">
      <c r="B48" s="52">
        <v>10</v>
      </c>
      <c r="C48" s="129"/>
      <c r="D48" s="161"/>
      <c r="E48" s="153"/>
    </row>
  </sheetData>
  <mergeCells count="30">
    <mergeCell ref="F12:G12"/>
    <mergeCell ref="F18:G18"/>
    <mergeCell ref="F19:G19"/>
    <mergeCell ref="F20:G20"/>
    <mergeCell ref="E23:E24"/>
    <mergeCell ref="C37:C38"/>
    <mergeCell ref="D37:D38"/>
    <mergeCell ref="E37:E38"/>
    <mergeCell ref="F13:G13"/>
    <mergeCell ref="F14:G14"/>
    <mergeCell ref="F15:G15"/>
    <mergeCell ref="F16:G16"/>
    <mergeCell ref="F17:G17"/>
    <mergeCell ref="D23:D24"/>
    <mergeCell ref="B1:G1"/>
    <mergeCell ref="B22:F22"/>
    <mergeCell ref="F5:G5"/>
    <mergeCell ref="B36:F36"/>
    <mergeCell ref="B8:G8"/>
    <mergeCell ref="B9:G9"/>
    <mergeCell ref="B10:B11"/>
    <mergeCell ref="B5:C5"/>
    <mergeCell ref="B6:C6"/>
    <mergeCell ref="F6:G6"/>
    <mergeCell ref="C10:C11"/>
    <mergeCell ref="C23:C24"/>
    <mergeCell ref="E3:F3"/>
    <mergeCell ref="D10:D11"/>
    <mergeCell ref="E10:E11"/>
    <mergeCell ref="F10:G11"/>
  </mergeCells>
  <phoneticPr fontId="2"/>
  <dataValidations count="5">
    <dataValidation imeMode="hiragana" allowBlank="1" showInputMessage="1" showErrorMessage="1" sqref="C39:C48 D5:D6 C25:C34 F12:F20 C12:C20" xr:uid="{00000000-0002-0000-0100-000001000000}"/>
    <dataValidation type="list" allowBlank="1" showInputMessage="1" showErrorMessage="1" sqref="E25:E32 E39:E46 E12:E20" xr:uid="{00000000-0002-0000-0100-000002000000}">
      <formula1>"③,②,①"</formula1>
    </dataValidation>
    <dataValidation type="list" allowBlank="1" showInputMessage="1" showErrorMessage="1" sqref="C3" xr:uid="{00000000-0002-0000-0100-000003000000}">
      <formula1>学校</formula1>
    </dataValidation>
    <dataValidation type="list" allowBlank="1" showInputMessage="1" showErrorMessage="1" sqref="E33:E34 E47:E48" xr:uid="{00000000-0002-0000-0100-000005000000}">
      <formula1>"③,②"</formula1>
    </dataValidation>
    <dataValidation imeMode="fullKatakana" allowBlank="1" showInputMessage="1" showErrorMessage="1" sqref="D12:D20 D25:D34 D39:D48" xr:uid="{B5FDEFBF-78EA-4AB4-A306-635023C9FEDE}"/>
  </dataValidations>
  <pageMargins left="0.78740157480314965" right="0.59055118110236215" top="0.59055118110236215" bottom="0.59055118110236215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CCFFFF"/>
  </sheetPr>
  <dimension ref="A2:I28"/>
  <sheetViews>
    <sheetView zoomScaleNormal="100" workbookViewId="0">
      <selection activeCell="C14" sqref="C14:F14"/>
    </sheetView>
  </sheetViews>
  <sheetFormatPr defaultColWidth="9.140625" defaultRowHeight="12" x14ac:dyDescent="0.15"/>
  <cols>
    <col min="1" max="1" width="5.7109375" customWidth="1"/>
    <col min="2" max="8" width="12.28515625" customWidth="1"/>
    <col min="9" max="9" width="5.7109375" customWidth="1"/>
  </cols>
  <sheetData>
    <row r="2" spans="1:9" ht="30" customHeight="1" x14ac:dyDescent="0.15">
      <c r="A2" s="253" t="s">
        <v>188</v>
      </c>
      <c r="B2" s="253"/>
      <c r="C2" s="253"/>
      <c r="D2" s="253"/>
      <c r="E2" s="253"/>
      <c r="F2" s="253"/>
      <c r="G2" s="253"/>
      <c r="H2" s="253"/>
      <c r="I2" s="253"/>
    </row>
    <row r="3" spans="1:9" ht="30" customHeight="1" x14ac:dyDescent="0.15">
      <c r="A3" s="218" t="s">
        <v>125</v>
      </c>
      <c r="B3" s="218"/>
      <c r="C3" s="218"/>
      <c r="D3" s="218"/>
      <c r="E3" s="218"/>
      <c r="F3" s="218"/>
      <c r="G3" s="218"/>
      <c r="H3" s="218"/>
      <c r="I3" s="218"/>
    </row>
    <row r="4" spans="1:9" ht="22.5" customHeight="1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9" ht="33.75" customHeight="1" x14ac:dyDescent="0.25">
      <c r="A5" s="4"/>
      <c r="B5" s="254" t="s">
        <v>17</v>
      </c>
      <c r="C5" s="254"/>
      <c r="D5" s="261" t="e">
        <f>VLOOKUP(男子データ入力!G3,'集計（そっとしておく）'!L2:O75,4,0)</f>
        <v>#N/A</v>
      </c>
      <c r="E5" s="261"/>
      <c r="F5" s="261"/>
      <c r="G5" s="261"/>
      <c r="H5" s="89" t="s">
        <v>18</v>
      </c>
    </row>
    <row r="6" spans="1:9" ht="22.5" customHeight="1" x14ac:dyDescent="0.25">
      <c r="A6" s="4"/>
      <c r="B6" s="92"/>
      <c r="C6" s="92"/>
      <c r="D6" s="97"/>
      <c r="E6" s="97"/>
      <c r="F6" s="97"/>
      <c r="G6" s="97"/>
      <c r="H6" s="89"/>
    </row>
    <row r="7" spans="1:9" ht="33.75" customHeight="1" x14ac:dyDescent="0.25">
      <c r="A7" s="4"/>
      <c r="B7" s="254" t="s">
        <v>130</v>
      </c>
      <c r="C7" s="254"/>
      <c r="D7" s="261">
        <f>男子データ入力!D5</f>
        <v>0</v>
      </c>
      <c r="E7" s="261"/>
      <c r="F7" s="261"/>
      <c r="G7" s="261"/>
      <c r="H7" s="6" t="s">
        <v>19</v>
      </c>
    </row>
    <row r="8" spans="1:9" ht="24" x14ac:dyDescent="0.25">
      <c r="A8" s="4"/>
      <c r="B8" s="7"/>
      <c r="C8" s="7"/>
      <c r="D8" s="8"/>
      <c r="E8" s="8"/>
      <c r="F8" s="8"/>
      <c r="G8" s="8"/>
      <c r="H8" s="8"/>
    </row>
    <row r="9" spans="1:9" ht="37.5" customHeight="1" x14ac:dyDescent="0.2">
      <c r="A9" s="95"/>
      <c r="B9" s="254" t="s">
        <v>128</v>
      </c>
      <c r="C9" s="254"/>
      <c r="D9" s="244">
        <f>男子データ入力!D6</f>
        <v>0</v>
      </c>
      <c r="E9" s="244"/>
      <c r="F9" s="244"/>
      <c r="G9" s="244"/>
    </row>
    <row r="10" spans="1:9" ht="37.5" customHeight="1" x14ac:dyDescent="0.2">
      <c r="A10" s="95"/>
      <c r="B10" s="262" t="s">
        <v>129</v>
      </c>
      <c r="C10" s="262"/>
      <c r="D10" s="263">
        <f>男子データ入力!F6</f>
        <v>0</v>
      </c>
      <c r="E10" s="263"/>
      <c r="F10" s="263"/>
      <c r="G10" s="263"/>
    </row>
    <row r="11" spans="1:9" ht="23.25" customHeight="1" thickBot="1" x14ac:dyDescent="0.2">
      <c r="A11" s="9"/>
      <c r="B11" s="9"/>
      <c r="C11" s="9"/>
      <c r="D11" s="9"/>
      <c r="E11" s="9"/>
      <c r="F11" s="9"/>
      <c r="G11" s="9"/>
    </row>
    <row r="12" spans="1:9" ht="22.5" customHeight="1" x14ac:dyDescent="0.15">
      <c r="B12" s="255" t="s">
        <v>24</v>
      </c>
      <c r="C12" s="249" t="s">
        <v>17</v>
      </c>
      <c r="D12" s="250"/>
      <c r="E12" s="251"/>
      <c r="F12" s="57" t="s">
        <v>20</v>
      </c>
      <c r="G12" s="259" t="s">
        <v>21</v>
      </c>
      <c r="H12" s="257" t="s">
        <v>22</v>
      </c>
    </row>
    <row r="13" spans="1:9" ht="22.5" customHeight="1" x14ac:dyDescent="0.15">
      <c r="B13" s="256"/>
      <c r="C13" s="252">
        <f>男子データ入力!$C$3</f>
        <v>0</v>
      </c>
      <c r="D13" s="252"/>
      <c r="E13" s="252"/>
      <c r="F13" s="90" t="e">
        <f>男子データ入力!G3</f>
        <v>#N/A</v>
      </c>
      <c r="G13" s="260"/>
      <c r="H13" s="258"/>
    </row>
    <row r="14" spans="1:9" ht="26.25" customHeight="1" x14ac:dyDescent="0.15">
      <c r="B14" s="58">
        <v>1</v>
      </c>
      <c r="C14" s="246" t="str">
        <f>'集計（そっとしておく）'!B4</f>
        <v/>
      </c>
      <c r="D14" s="247"/>
      <c r="E14" s="247"/>
      <c r="F14" s="248"/>
      <c r="G14" s="56" t="str">
        <f>'集計（そっとしておく）'!D4</f>
        <v/>
      </c>
      <c r="H14" s="59" t="str">
        <f>IF(男子データ入力!F12="","",男子データ入力!F12)</f>
        <v/>
      </c>
    </row>
    <row r="15" spans="1:9" ht="26.25" customHeight="1" x14ac:dyDescent="0.15">
      <c r="B15" s="58">
        <v>2</v>
      </c>
      <c r="C15" s="246" t="str">
        <f>'集計（そっとしておく）'!B5</f>
        <v/>
      </c>
      <c r="D15" s="247"/>
      <c r="E15" s="247"/>
      <c r="F15" s="248"/>
      <c r="G15" s="56" t="str">
        <f>'集計（そっとしておく）'!D5</f>
        <v/>
      </c>
      <c r="H15" s="59" t="str">
        <f>IF(男子データ入力!F13="","",男子データ入力!F13)</f>
        <v/>
      </c>
    </row>
    <row r="16" spans="1:9" ht="26.25" customHeight="1" x14ac:dyDescent="0.15">
      <c r="B16" s="58">
        <v>3</v>
      </c>
      <c r="C16" s="246" t="str">
        <f>'集計（そっとしておく）'!B6</f>
        <v/>
      </c>
      <c r="D16" s="247"/>
      <c r="E16" s="247"/>
      <c r="F16" s="248"/>
      <c r="G16" s="56" t="str">
        <f>'集計（そっとしておく）'!D6</f>
        <v/>
      </c>
      <c r="H16" s="59" t="str">
        <f>IF(男子データ入力!F14="","",男子データ入力!F14)</f>
        <v/>
      </c>
    </row>
    <row r="17" spans="1:9" ht="26.25" customHeight="1" x14ac:dyDescent="0.15">
      <c r="B17" s="58">
        <v>4</v>
      </c>
      <c r="C17" s="246" t="str">
        <f>'集計（そっとしておく）'!B7</f>
        <v/>
      </c>
      <c r="D17" s="247"/>
      <c r="E17" s="247"/>
      <c r="F17" s="248"/>
      <c r="G17" s="56" t="str">
        <f>'集計（そっとしておく）'!D7</f>
        <v/>
      </c>
      <c r="H17" s="59" t="str">
        <f>IF(男子データ入力!F15="","",男子データ入力!F15)</f>
        <v/>
      </c>
    </row>
    <row r="18" spans="1:9" ht="26.25" customHeight="1" x14ac:dyDescent="0.15">
      <c r="B18" s="58">
        <v>5</v>
      </c>
      <c r="C18" s="246" t="str">
        <f>'集計（そっとしておく）'!B8</f>
        <v/>
      </c>
      <c r="D18" s="247"/>
      <c r="E18" s="247"/>
      <c r="F18" s="248"/>
      <c r="G18" s="56" t="str">
        <f>'集計（そっとしておく）'!D8</f>
        <v/>
      </c>
      <c r="H18" s="59" t="str">
        <f>IF(男子データ入力!F16="","",男子データ入力!F16)</f>
        <v/>
      </c>
    </row>
    <row r="19" spans="1:9" ht="26.25" customHeight="1" x14ac:dyDescent="0.15">
      <c r="B19" s="58">
        <v>6</v>
      </c>
      <c r="C19" s="246" t="str">
        <f>'集計（そっとしておく）'!B9</f>
        <v/>
      </c>
      <c r="D19" s="247"/>
      <c r="E19" s="247"/>
      <c r="F19" s="248"/>
      <c r="G19" s="56" t="str">
        <f>'集計（そっとしておく）'!D9</f>
        <v/>
      </c>
      <c r="H19" s="59" t="str">
        <f>IF(男子データ入力!F17="","",男子データ入力!F17)</f>
        <v/>
      </c>
    </row>
    <row r="20" spans="1:9" ht="26.25" customHeight="1" x14ac:dyDescent="0.15">
      <c r="B20" s="58">
        <v>7</v>
      </c>
      <c r="C20" s="246" t="str">
        <f>'集計（そっとしておく）'!B10</f>
        <v/>
      </c>
      <c r="D20" s="247"/>
      <c r="E20" s="247"/>
      <c r="F20" s="248"/>
      <c r="G20" s="56" t="str">
        <f>'集計（そっとしておく）'!D10</f>
        <v/>
      </c>
      <c r="H20" s="59" t="str">
        <f>IF(男子データ入力!F18="","",男子データ入力!F18)</f>
        <v/>
      </c>
    </row>
    <row r="21" spans="1:9" ht="26.25" customHeight="1" x14ac:dyDescent="0.15">
      <c r="B21" s="58">
        <v>8</v>
      </c>
      <c r="C21" s="246" t="str">
        <f>'集計（そっとしておく）'!B11</f>
        <v/>
      </c>
      <c r="D21" s="247"/>
      <c r="E21" s="247"/>
      <c r="F21" s="248"/>
      <c r="G21" s="56" t="str">
        <f>'集計（そっとしておく）'!D11</f>
        <v/>
      </c>
      <c r="H21" s="59" t="str">
        <f>IF(男子データ入力!F19="","",男子データ入力!F19)</f>
        <v/>
      </c>
    </row>
    <row r="22" spans="1:9" ht="26.25" customHeight="1" thickBot="1" x14ac:dyDescent="0.2">
      <c r="B22" s="60">
        <v>9</v>
      </c>
      <c r="C22" s="241" t="str">
        <f>'集計（そっとしておく）'!B12</f>
        <v/>
      </c>
      <c r="D22" s="242"/>
      <c r="E22" s="242"/>
      <c r="F22" s="243"/>
      <c r="G22" s="61" t="str">
        <f>'集計（そっとしておく）'!D12</f>
        <v/>
      </c>
      <c r="H22" s="62" t="str">
        <f>IF(男子データ入力!F20="","",男子データ入力!F20)</f>
        <v/>
      </c>
      <c r="I22" s="9"/>
    </row>
    <row r="23" spans="1:9" ht="22.5" customHeight="1" x14ac:dyDescent="0.15">
      <c r="A23" s="9"/>
      <c r="B23" s="9"/>
      <c r="C23" s="9"/>
      <c r="D23" s="9"/>
      <c r="E23" s="9"/>
      <c r="F23" s="9"/>
      <c r="G23" s="9"/>
      <c r="H23" s="9"/>
    </row>
    <row r="24" spans="1:9" ht="22.5" customHeight="1" x14ac:dyDescent="0.15">
      <c r="A24" s="9"/>
      <c r="B24" s="9"/>
      <c r="C24" s="9"/>
      <c r="D24" s="9"/>
      <c r="E24" s="9"/>
      <c r="F24" s="9"/>
      <c r="G24" s="9"/>
      <c r="H24" s="9"/>
    </row>
    <row r="25" spans="1:9" ht="82.5" customHeight="1" x14ac:dyDescent="0.15">
      <c r="B25" s="245" t="s">
        <v>126</v>
      </c>
      <c r="C25" s="245"/>
      <c r="D25" s="245"/>
      <c r="E25" s="245"/>
      <c r="F25" s="245"/>
      <c r="G25" s="245"/>
      <c r="H25" s="245"/>
    </row>
    <row r="26" spans="1:9" ht="23.25" customHeight="1" x14ac:dyDescent="0.15">
      <c r="A26" s="7"/>
      <c r="C26" s="91"/>
      <c r="D26" s="91"/>
      <c r="E26" s="91"/>
      <c r="F26" s="91"/>
      <c r="G26" s="240">
        <f>男子データ入力!F5</f>
        <v>0</v>
      </c>
      <c r="H26" s="240"/>
    </row>
    <row r="27" spans="1:9" ht="23.25" customHeight="1" x14ac:dyDescent="0.15">
      <c r="A27" s="7"/>
      <c r="B27" s="7"/>
      <c r="C27" s="7"/>
      <c r="D27" s="7"/>
      <c r="E27" s="7"/>
      <c r="F27" s="7"/>
      <c r="G27" s="7"/>
      <c r="H27" s="7"/>
    </row>
    <row r="28" spans="1:9" ht="23.25" customHeight="1" x14ac:dyDescent="0.15">
      <c r="A28" s="88"/>
      <c r="B28" s="88"/>
      <c r="C28" s="88"/>
      <c r="D28" s="88"/>
      <c r="E28" s="88"/>
      <c r="F28" s="88"/>
      <c r="G28" s="88"/>
      <c r="H28" s="88"/>
    </row>
  </sheetData>
  <mergeCells count="26">
    <mergeCell ref="A2:I2"/>
    <mergeCell ref="A3:I3"/>
    <mergeCell ref="B9:C9"/>
    <mergeCell ref="B12:B13"/>
    <mergeCell ref="H12:H13"/>
    <mergeCell ref="G12:G13"/>
    <mergeCell ref="B5:C5"/>
    <mergeCell ref="B7:C7"/>
    <mergeCell ref="D5:G5"/>
    <mergeCell ref="D7:G7"/>
    <mergeCell ref="B10:C10"/>
    <mergeCell ref="D10:G10"/>
    <mergeCell ref="G26:H26"/>
    <mergeCell ref="C22:F22"/>
    <mergeCell ref="D9:G9"/>
    <mergeCell ref="B25:H25"/>
    <mergeCell ref="C17:F17"/>
    <mergeCell ref="C18:F18"/>
    <mergeCell ref="C19:F19"/>
    <mergeCell ref="C20:F20"/>
    <mergeCell ref="C21:F21"/>
    <mergeCell ref="C14:F14"/>
    <mergeCell ref="C12:E12"/>
    <mergeCell ref="C13:E13"/>
    <mergeCell ref="C15:F15"/>
    <mergeCell ref="C16:F16"/>
  </mergeCells>
  <phoneticPr fontId="2"/>
  <printOptions horizontalCentered="1"/>
  <pageMargins left="0.78740157480314965" right="0.59055118110236227" top="0.59055118110236227" bottom="0.59055118110236227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CFF"/>
  </sheetPr>
  <dimension ref="B1:L33"/>
  <sheetViews>
    <sheetView showGridLines="0" zoomScale="85" zoomScaleNormal="85" workbookViewId="0">
      <selection activeCell="B7" sqref="B7"/>
    </sheetView>
  </sheetViews>
  <sheetFormatPr defaultColWidth="9.140625" defaultRowHeight="15" customHeight="1" x14ac:dyDescent="0.15"/>
  <cols>
    <col min="1" max="1" width="3.7109375" style="10" customWidth="1"/>
    <col min="2" max="2" width="6.7109375" style="10" customWidth="1"/>
    <col min="3" max="4" width="28.7109375" style="10" customWidth="1"/>
    <col min="5" max="5" width="14.28515625" style="10" customWidth="1"/>
    <col min="6" max="6" width="5.7109375" style="10" bestFit="1" customWidth="1"/>
    <col min="7" max="7" width="15.7109375" style="10" customWidth="1"/>
    <col min="8" max="16384" width="9.140625" style="10"/>
  </cols>
  <sheetData>
    <row r="1" spans="2:12" ht="18.75" x14ac:dyDescent="0.15">
      <c r="B1" s="216" t="s">
        <v>203</v>
      </c>
      <c r="C1" s="216"/>
      <c r="D1" s="216"/>
      <c r="E1" s="216"/>
      <c r="F1" s="216"/>
      <c r="G1" s="216"/>
    </row>
    <row r="2" spans="2:12" s="13" customFormat="1" ht="15" customHeight="1" thickBot="1" x14ac:dyDescent="0.2">
      <c r="B2" s="11"/>
      <c r="C2" s="11"/>
      <c r="D2" s="11"/>
      <c r="E2" s="11"/>
      <c r="F2" s="11"/>
    </row>
    <row r="3" spans="2:12" s="13" customFormat="1" ht="18.75" customHeight="1" thickBot="1" x14ac:dyDescent="0.2">
      <c r="B3" s="11" t="s">
        <v>2</v>
      </c>
      <c r="C3" s="94"/>
      <c r="D3" s="141" t="s">
        <v>200</v>
      </c>
      <c r="E3" s="224" t="s">
        <v>10</v>
      </c>
      <c r="F3" s="227"/>
      <c r="G3" s="131" t="e">
        <f>VLOOKUP(C3,学校リスト,2,FALSE)</f>
        <v>#N/A</v>
      </c>
      <c r="H3" s="130"/>
    </row>
    <row r="4" spans="2:12" s="13" customFormat="1" ht="18.75" customHeight="1" x14ac:dyDescent="0.15">
      <c r="B4" s="11"/>
      <c r="C4" s="12"/>
      <c r="D4" s="12"/>
      <c r="E4" s="11"/>
    </row>
    <row r="5" spans="2:12" s="13" customFormat="1" ht="18.75" customHeight="1" thickBot="1" x14ac:dyDescent="0.2">
      <c r="B5" s="224" t="s">
        <v>26</v>
      </c>
      <c r="C5" s="224"/>
      <c r="D5" s="154"/>
      <c r="E5" s="16" t="s">
        <v>28</v>
      </c>
      <c r="F5" s="264"/>
      <c r="G5" s="264"/>
    </row>
    <row r="6" spans="2:12" s="13" customFormat="1" ht="18.75" customHeight="1" thickBot="1" x14ac:dyDescent="0.2">
      <c r="B6" s="224" t="s">
        <v>204</v>
      </c>
      <c r="C6" s="224"/>
      <c r="D6" s="155"/>
      <c r="E6" s="132" t="s">
        <v>127</v>
      </c>
      <c r="F6" s="265"/>
      <c r="G6" s="265"/>
    </row>
    <row r="7" spans="2:12" s="13" customFormat="1" ht="18.75" customHeight="1" x14ac:dyDescent="0.15">
      <c r="D7" s="11"/>
      <c r="E7" s="11"/>
    </row>
    <row r="8" spans="2:12" s="13" customFormat="1" ht="22.5" customHeight="1" x14ac:dyDescent="0.15">
      <c r="B8" s="220" t="s">
        <v>199</v>
      </c>
      <c r="C8" s="220"/>
      <c r="D8" s="220"/>
      <c r="E8" s="220"/>
      <c r="F8" s="220"/>
      <c r="G8" s="220"/>
    </row>
    <row r="9" spans="2:12" s="13" customFormat="1" ht="15" customHeight="1" thickBot="1" x14ac:dyDescent="0.2">
      <c r="B9" s="221" t="s">
        <v>124</v>
      </c>
      <c r="C9" s="221"/>
      <c r="D9" s="221"/>
      <c r="E9" s="221"/>
      <c r="F9" s="221"/>
      <c r="G9" s="221"/>
    </row>
    <row r="10" spans="2:12" ht="15" customHeight="1" x14ac:dyDescent="0.15">
      <c r="B10" s="222" t="s">
        <v>30</v>
      </c>
      <c r="C10" s="225" t="s">
        <v>197</v>
      </c>
      <c r="D10" s="225" t="s">
        <v>198</v>
      </c>
      <c r="E10" s="222" t="s">
        <v>1</v>
      </c>
      <c r="F10" s="225" t="s">
        <v>25</v>
      </c>
      <c r="G10" s="229"/>
    </row>
    <row r="11" spans="2:12" ht="15" customHeight="1" thickBot="1" x14ac:dyDescent="0.2">
      <c r="B11" s="223"/>
      <c r="C11" s="226"/>
      <c r="D11" s="228"/>
      <c r="E11" s="223"/>
      <c r="F11" s="230"/>
      <c r="G11" s="231"/>
    </row>
    <row r="12" spans="2:12" ht="15" customHeight="1" x14ac:dyDescent="0.15">
      <c r="B12" s="50">
        <v>1</v>
      </c>
      <c r="C12" s="142"/>
      <c r="D12" s="142"/>
      <c r="E12" s="53"/>
      <c r="F12" s="270"/>
      <c r="G12" s="271"/>
      <c r="L12" s="10" t="s">
        <v>202</v>
      </c>
    </row>
    <row r="13" spans="2:12" ht="15" customHeight="1" x14ac:dyDescent="0.15">
      <c r="B13" s="51">
        <v>2</v>
      </c>
      <c r="C13" s="143"/>
      <c r="D13" s="143"/>
      <c r="E13" s="54"/>
      <c r="F13" s="266"/>
      <c r="G13" s="267"/>
    </row>
    <row r="14" spans="2:12" ht="15" customHeight="1" x14ac:dyDescent="0.15">
      <c r="B14" s="51">
        <v>3</v>
      </c>
      <c r="C14" s="143"/>
      <c r="D14" s="143"/>
      <c r="E14" s="54"/>
      <c r="F14" s="266"/>
      <c r="G14" s="267"/>
    </row>
    <row r="15" spans="2:12" ht="15" customHeight="1" x14ac:dyDescent="0.15">
      <c r="B15" s="51">
        <v>4</v>
      </c>
      <c r="C15" s="143"/>
      <c r="D15" s="143"/>
      <c r="E15" s="54"/>
      <c r="F15" s="266"/>
      <c r="G15" s="267"/>
    </row>
    <row r="16" spans="2:12" ht="15" customHeight="1" x14ac:dyDescent="0.15">
      <c r="B16" s="51">
        <v>5</v>
      </c>
      <c r="C16" s="143"/>
      <c r="D16" s="143"/>
      <c r="E16" s="54"/>
      <c r="F16" s="266"/>
      <c r="G16" s="267"/>
    </row>
    <row r="17" spans="2:7" ht="15" customHeight="1" x14ac:dyDescent="0.15">
      <c r="B17" s="51">
        <v>6</v>
      </c>
      <c r="C17" s="143"/>
      <c r="D17" s="143"/>
      <c r="E17" s="54"/>
      <c r="F17" s="266"/>
      <c r="G17" s="267"/>
    </row>
    <row r="18" spans="2:7" ht="15" customHeight="1" x14ac:dyDescent="0.15">
      <c r="B18" s="51">
        <v>7</v>
      </c>
      <c r="C18" s="143"/>
      <c r="D18" s="143"/>
      <c r="E18" s="54"/>
      <c r="F18" s="266"/>
      <c r="G18" s="267"/>
    </row>
    <row r="19" spans="2:7" ht="15" customHeight="1" thickBot="1" x14ac:dyDescent="0.2">
      <c r="B19" s="52">
        <v>8</v>
      </c>
      <c r="C19" s="144"/>
      <c r="D19" s="144"/>
      <c r="E19" s="55"/>
      <c r="F19" s="268"/>
      <c r="G19" s="269"/>
    </row>
    <row r="21" spans="2:7" ht="22.5" customHeight="1" thickBot="1" x14ac:dyDescent="0.2">
      <c r="B21" s="272" t="s">
        <v>71</v>
      </c>
      <c r="C21" s="272"/>
      <c r="D21" s="272"/>
      <c r="E21" s="272"/>
      <c r="F21" s="145"/>
      <c r="G21" s="145"/>
    </row>
    <row r="22" spans="2:7" ht="15" customHeight="1" x14ac:dyDescent="0.15">
      <c r="B22" s="14"/>
      <c r="C22" s="225" t="s">
        <v>197</v>
      </c>
      <c r="D22" s="232" t="s">
        <v>198</v>
      </c>
      <c r="E22" s="222" t="s">
        <v>1</v>
      </c>
    </row>
    <row r="23" spans="2:7" ht="15" customHeight="1" thickBot="1" x14ac:dyDescent="0.2">
      <c r="B23" s="15"/>
      <c r="C23" s="273"/>
      <c r="D23" s="233"/>
      <c r="E23" s="274"/>
    </row>
    <row r="24" spans="2:7" ht="15" customHeight="1" x14ac:dyDescent="0.15">
      <c r="B24" s="156">
        <v>1</v>
      </c>
      <c r="C24" s="53"/>
      <c r="D24" s="142"/>
      <c r="E24" s="53"/>
    </row>
    <row r="25" spans="2:7" ht="15" customHeight="1" x14ac:dyDescent="0.15">
      <c r="B25" s="157">
        <v>2</v>
      </c>
      <c r="C25" s="54"/>
      <c r="D25" s="143"/>
      <c r="E25" s="54"/>
    </row>
    <row r="26" spans="2:7" ht="15" customHeight="1" x14ac:dyDescent="0.15">
      <c r="B26" s="157">
        <v>3</v>
      </c>
      <c r="C26" s="54"/>
      <c r="D26" s="143"/>
      <c r="E26" s="54"/>
    </row>
    <row r="27" spans="2:7" ht="15" customHeight="1" x14ac:dyDescent="0.15">
      <c r="B27" s="157">
        <v>4</v>
      </c>
      <c r="C27" s="54"/>
      <c r="D27" s="143"/>
      <c r="E27" s="54"/>
    </row>
    <row r="28" spans="2:7" ht="15" customHeight="1" x14ac:dyDescent="0.15">
      <c r="B28" s="157">
        <v>5</v>
      </c>
      <c r="C28" s="54"/>
      <c r="D28" s="143"/>
      <c r="E28" s="54"/>
    </row>
    <row r="29" spans="2:7" ht="15" customHeight="1" x14ac:dyDescent="0.15">
      <c r="B29" s="157">
        <v>6</v>
      </c>
      <c r="C29" s="54"/>
      <c r="D29" s="143"/>
      <c r="E29" s="54"/>
    </row>
    <row r="30" spans="2:7" ht="15" customHeight="1" x14ac:dyDescent="0.15">
      <c r="B30" s="157">
        <v>7</v>
      </c>
      <c r="C30" s="54"/>
      <c r="D30" s="143"/>
      <c r="E30" s="54"/>
    </row>
    <row r="31" spans="2:7" ht="15" customHeight="1" x14ac:dyDescent="0.15">
      <c r="B31" s="157">
        <v>8</v>
      </c>
      <c r="C31" s="54"/>
      <c r="D31" s="143"/>
      <c r="E31" s="54"/>
    </row>
    <row r="32" spans="2:7" ht="15" customHeight="1" x14ac:dyDescent="0.15">
      <c r="B32" s="157">
        <v>9</v>
      </c>
      <c r="C32" s="54"/>
      <c r="D32" s="143"/>
      <c r="E32" s="54"/>
    </row>
    <row r="33" spans="2:5" ht="15" customHeight="1" thickBot="1" x14ac:dyDescent="0.2">
      <c r="B33" s="158">
        <v>10</v>
      </c>
      <c r="C33" s="55"/>
      <c r="D33" s="144"/>
      <c r="E33" s="55"/>
    </row>
  </sheetData>
  <mergeCells count="25">
    <mergeCell ref="B21:E21"/>
    <mergeCell ref="C22:C23"/>
    <mergeCell ref="D22:D23"/>
    <mergeCell ref="E22:E23"/>
    <mergeCell ref="D10:D11"/>
    <mergeCell ref="E10:E11"/>
    <mergeCell ref="F16:G16"/>
    <mergeCell ref="F17:G17"/>
    <mergeCell ref="F18:G18"/>
    <mergeCell ref="F19:G19"/>
    <mergeCell ref="B5:C5"/>
    <mergeCell ref="F10:G11"/>
    <mergeCell ref="F12:G12"/>
    <mergeCell ref="F13:G13"/>
    <mergeCell ref="F14:G14"/>
    <mergeCell ref="F15:G15"/>
    <mergeCell ref="B1:G1"/>
    <mergeCell ref="B9:G9"/>
    <mergeCell ref="B6:C6"/>
    <mergeCell ref="B8:G8"/>
    <mergeCell ref="C10:C11"/>
    <mergeCell ref="E3:F3"/>
    <mergeCell ref="F5:G5"/>
    <mergeCell ref="F6:G6"/>
    <mergeCell ref="B10:B11"/>
  </mergeCells>
  <phoneticPr fontId="2"/>
  <dataValidations count="4">
    <dataValidation imeMode="hiragana" allowBlank="1" showInputMessage="1" showErrorMessage="1" sqref="F6 D5:D6 F12:F19 C12:C19 C24:C33 E32:E33" xr:uid="{C195F1BE-80E5-40E6-A1CB-7ECF41AFC354}"/>
    <dataValidation type="list" allowBlank="1" showInputMessage="1" showErrorMessage="1" sqref="E12:E19 E24:E31" xr:uid="{A856212E-6C8B-4B99-B4A9-22283C57670A}">
      <formula1>"③,②,①"</formula1>
    </dataValidation>
    <dataValidation type="list" allowBlank="1" showInputMessage="1" showErrorMessage="1" sqref="C3" xr:uid="{13F2AF4B-C6A4-412B-93F0-3328832BA7D7}">
      <formula1>学校</formula1>
    </dataValidation>
    <dataValidation imeMode="fullKatakana" allowBlank="1" showInputMessage="1" showErrorMessage="1" sqref="D12:D19 D24:D33" xr:uid="{05F16130-244D-4409-8A7F-81CCEAC1851F}"/>
  </dataValidations>
  <pageMargins left="0.78740157480314965" right="0.59055118110236227" top="0.59055118110236227" bottom="0.59055118110236227" header="0" footer="0"/>
  <pageSetup paperSize="9"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2:I27"/>
  <sheetViews>
    <sheetView zoomScaleNormal="100" workbookViewId="0">
      <selection activeCell="D10" sqref="D10:G10"/>
    </sheetView>
  </sheetViews>
  <sheetFormatPr defaultColWidth="9.140625" defaultRowHeight="12" x14ac:dyDescent="0.15"/>
  <cols>
    <col min="1" max="1" width="5.7109375" customWidth="1"/>
    <col min="2" max="8" width="12.28515625" customWidth="1"/>
    <col min="9" max="9" width="5.7109375" customWidth="1"/>
  </cols>
  <sheetData>
    <row r="2" spans="1:9" ht="30" customHeight="1" x14ac:dyDescent="0.15">
      <c r="A2" s="253" t="s">
        <v>188</v>
      </c>
      <c r="B2" s="253"/>
      <c r="C2" s="253"/>
      <c r="D2" s="253"/>
      <c r="E2" s="253"/>
      <c r="F2" s="253"/>
      <c r="G2" s="253"/>
      <c r="H2" s="253"/>
      <c r="I2" s="253"/>
    </row>
    <row r="3" spans="1:9" ht="30" customHeight="1" x14ac:dyDescent="0.15">
      <c r="A3" s="218" t="s">
        <v>131</v>
      </c>
      <c r="B3" s="218"/>
      <c r="C3" s="218"/>
      <c r="D3" s="218"/>
      <c r="E3" s="218"/>
      <c r="F3" s="218"/>
      <c r="G3" s="218"/>
      <c r="H3" s="218"/>
      <c r="I3" s="218"/>
    </row>
    <row r="4" spans="1:9" ht="22.5" customHeight="1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9" ht="33.75" customHeight="1" x14ac:dyDescent="0.25">
      <c r="A5" s="4"/>
      <c r="B5" s="254" t="s">
        <v>17</v>
      </c>
      <c r="C5" s="254"/>
      <c r="D5" s="261" t="e">
        <f>VLOOKUP(女子データ入力!G3,'集計（そっとしておく）'!L1:O74,4,0)</f>
        <v>#N/A</v>
      </c>
      <c r="E5" s="261"/>
      <c r="F5" s="261"/>
      <c r="G5" s="261"/>
      <c r="H5" s="89" t="s">
        <v>18</v>
      </c>
    </row>
    <row r="6" spans="1:9" ht="22.5" customHeight="1" x14ac:dyDescent="0.25">
      <c r="A6" s="4"/>
      <c r="B6" s="92"/>
      <c r="C6" s="92"/>
      <c r="D6" s="97"/>
      <c r="E6" s="97"/>
      <c r="F6" s="97"/>
      <c r="G6" s="97"/>
      <c r="H6" s="89"/>
    </row>
    <row r="7" spans="1:9" ht="33.75" customHeight="1" x14ac:dyDescent="0.25">
      <c r="A7" s="4"/>
      <c r="B7" s="254" t="s">
        <v>130</v>
      </c>
      <c r="C7" s="254"/>
      <c r="D7" s="275">
        <f>女子データ入力!D5</f>
        <v>0</v>
      </c>
      <c r="E7" s="275"/>
      <c r="F7" s="275"/>
      <c r="G7" s="275"/>
      <c r="H7" s="6" t="s">
        <v>19</v>
      </c>
    </row>
    <row r="8" spans="1:9" ht="24" x14ac:dyDescent="0.25">
      <c r="A8" s="4"/>
      <c r="B8" s="7"/>
      <c r="C8" s="7"/>
      <c r="D8" s="8"/>
      <c r="E8" s="8"/>
      <c r="F8" s="8"/>
      <c r="G8" s="8"/>
      <c r="H8" s="8"/>
    </row>
    <row r="9" spans="1:9" ht="37.5" customHeight="1" x14ac:dyDescent="0.2">
      <c r="A9" s="95"/>
      <c r="B9" s="254" t="s">
        <v>128</v>
      </c>
      <c r="C9" s="254"/>
      <c r="D9" s="244">
        <f>'集計（そっとしておく）'!B20</f>
        <v>0</v>
      </c>
      <c r="E9" s="244"/>
      <c r="F9" s="244"/>
      <c r="G9" s="244"/>
    </row>
    <row r="10" spans="1:9" ht="37.5" customHeight="1" x14ac:dyDescent="0.2">
      <c r="A10" s="95"/>
      <c r="B10" s="262" t="s">
        <v>129</v>
      </c>
      <c r="C10" s="262"/>
      <c r="D10" s="276">
        <f>女子データ入力!F6</f>
        <v>0</v>
      </c>
      <c r="E10" s="263"/>
      <c r="F10" s="263"/>
      <c r="G10" s="263"/>
    </row>
    <row r="11" spans="1:9" ht="23.25" customHeight="1" thickBot="1" x14ac:dyDescent="0.2">
      <c r="A11" s="9"/>
      <c r="B11" s="9"/>
      <c r="C11" s="9"/>
      <c r="D11" s="9"/>
      <c r="E11" s="9"/>
      <c r="F11" s="9"/>
      <c r="G11" s="9"/>
    </row>
    <row r="12" spans="1:9" ht="22.5" customHeight="1" x14ac:dyDescent="0.15">
      <c r="B12" s="255" t="s">
        <v>23</v>
      </c>
      <c r="C12" s="249" t="s">
        <v>17</v>
      </c>
      <c r="D12" s="250"/>
      <c r="E12" s="251"/>
      <c r="F12" s="57" t="s">
        <v>20</v>
      </c>
      <c r="G12" s="259" t="s">
        <v>21</v>
      </c>
      <c r="H12" s="257" t="s">
        <v>22</v>
      </c>
    </row>
    <row r="13" spans="1:9" ht="22.5" customHeight="1" x14ac:dyDescent="0.15">
      <c r="B13" s="256"/>
      <c r="C13" s="252">
        <f>女子データ入力!$C$3</f>
        <v>0</v>
      </c>
      <c r="D13" s="252"/>
      <c r="E13" s="252"/>
      <c r="F13" s="90" t="e">
        <f>女子データ入力!G3</f>
        <v>#N/A</v>
      </c>
      <c r="G13" s="260"/>
      <c r="H13" s="258"/>
    </row>
    <row r="14" spans="1:9" ht="26.25" customHeight="1" x14ac:dyDescent="0.15">
      <c r="B14" s="58">
        <v>1</v>
      </c>
      <c r="C14" s="246" t="str">
        <f>'集計（そっとしておく）'!B21</f>
        <v/>
      </c>
      <c r="D14" s="247"/>
      <c r="E14" s="247"/>
      <c r="F14" s="248"/>
      <c r="G14" s="56" t="str">
        <f>'集計（そっとしておく）'!D21</f>
        <v/>
      </c>
      <c r="H14" s="59" t="str">
        <f>IF(女子データ入力!F12="","",女子データ入力!F12)</f>
        <v/>
      </c>
    </row>
    <row r="15" spans="1:9" ht="26.25" customHeight="1" x14ac:dyDescent="0.15">
      <c r="B15" s="58">
        <v>2</v>
      </c>
      <c r="C15" s="246" t="str">
        <f>'集計（そっとしておく）'!B22</f>
        <v/>
      </c>
      <c r="D15" s="247"/>
      <c r="E15" s="247"/>
      <c r="F15" s="248"/>
      <c r="G15" s="56" t="str">
        <f>'集計（そっとしておく）'!D22</f>
        <v/>
      </c>
      <c r="H15" s="59" t="str">
        <f>IF(女子データ入力!F13="","",女子データ入力!F13)</f>
        <v/>
      </c>
    </row>
    <row r="16" spans="1:9" ht="26.25" customHeight="1" x14ac:dyDescent="0.15">
      <c r="B16" s="58">
        <v>3</v>
      </c>
      <c r="C16" s="246" t="str">
        <f>'集計（そっとしておく）'!B23</f>
        <v/>
      </c>
      <c r="D16" s="247"/>
      <c r="E16" s="247"/>
      <c r="F16" s="248"/>
      <c r="G16" s="56" t="str">
        <f>'集計（そっとしておく）'!D23</f>
        <v/>
      </c>
      <c r="H16" s="59" t="str">
        <f>IF(女子データ入力!F14="","",女子データ入力!F14)</f>
        <v/>
      </c>
    </row>
    <row r="17" spans="1:8" ht="26.25" customHeight="1" x14ac:dyDescent="0.15">
      <c r="B17" s="58">
        <v>4</v>
      </c>
      <c r="C17" s="246" t="str">
        <f>'集計（そっとしておく）'!B24</f>
        <v/>
      </c>
      <c r="D17" s="247"/>
      <c r="E17" s="247"/>
      <c r="F17" s="248"/>
      <c r="G17" s="56" t="str">
        <f>'集計（そっとしておく）'!D24</f>
        <v/>
      </c>
      <c r="H17" s="59" t="str">
        <f>IF(女子データ入力!F15="","",女子データ入力!F15)</f>
        <v/>
      </c>
    </row>
    <row r="18" spans="1:8" ht="26.25" customHeight="1" x14ac:dyDescent="0.15">
      <c r="B18" s="58">
        <v>5</v>
      </c>
      <c r="C18" s="246" t="str">
        <f>'集計（そっとしておく）'!B25</f>
        <v/>
      </c>
      <c r="D18" s="247"/>
      <c r="E18" s="247"/>
      <c r="F18" s="248"/>
      <c r="G18" s="56" t="str">
        <f>'集計（そっとしておく）'!D25</f>
        <v/>
      </c>
      <c r="H18" s="59" t="str">
        <f>IF(女子データ入力!F16="","",女子データ入力!F16)</f>
        <v/>
      </c>
    </row>
    <row r="19" spans="1:8" ht="26.25" customHeight="1" x14ac:dyDescent="0.15">
      <c r="B19" s="58">
        <v>6</v>
      </c>
      <c r="C19" s="246" t="str">
        <f>'集計（そっとしておく）'!B26</f>
        <v/>
      </c>
      <c r="D19" s="247"/>
      <c r="E19" s="247"/>
      <c r="F19" s="248"/>
      <c r="G19" s="56" t="str">
        <f>'集計（そっとしておく）'!D26</f>
        <v/>
      </c>
      <c r="H19" s="59" t="str">
        <f>IF(女子データ入力!F17="","",女子データ入力!F17)</f>
        <v/>
      </c>
    </row>
    <row r="20" spans="1:8" ht="26.25" customHeight="1" x14ac:dyDescent="0.15">
      <c r="B20" s="58">
        <v>7</v>
      </c>
      <c r="C20" s="246" t="str">
        <f>'集計（そっとしておく）'!B27</f>
        <v/>
      </c>
      <c r="D20" s="247"/>
      <c r="E20" s="247"/>
      <c r="F20" s="248"/>
      <c r="G20" s="56" t="str">
        <f>'集計（そっとしておく）'!D27</f>
        <v/>
      </c>
      <c r="H20" s="59" t="str">
        <f>IF(女子データ入力!F18="","",女子データ入力!F18)</f>
        <v/>
      </c>
    </row>
    <row r="21" spans="1:8" ht="26.25" customHeight="1" thickBot="1" x14ac:dyDescent="0.2">
      <c r="B21" s="60">
        <v>8</v>
      </c>
      <c r="C21" s="241" t="str">
        <f>'集計（そっとしておく）'!B28</f>
        <v/>
      </c>
      <c r="D21" s="242"/>
      <c r="E21" s="242"/>
      <c r="F21" s="243"/>
      <c r="G21" s="61" t="str">
        <f>'集計（そっとしておく）'!D28</f>
        <v/>
      </c>
      <c r="H21" s="62" t="str">
        <f>IF(女子データ入力!F19="","",女子データ入力!F19)</f>
        <v/>
      </c>
    </row>
    <row r="22" spans="1:8" ht="22.5" customHeight="1" x14ac:dyDescent="0.15">
      <c r="B22" s="96"/>
      <c r="C22" s="98"/>
      <c r="D22" s="98"/>
      <c r="E22" s="98"/>
      <c r="F22" s="98"/>
      <c r="G22" s="93"/>
      <c r="H22" s="93"/>
    </row>
    <row r="23" spans="1:8" ht="22.5" customHeight="1" x14ac:dyDescent="0.15">
      <c r="B23" s="96"/>
      <c r="C23" s="98"/>
      <c r="D23" s="98"/>
      <c r="E23" s="98"/>
      <c r="F23" s="98"/>
      <c r="G23" s="93"/>
      <c r="H23" s="93"/>
    </row>
    <row r="24" spans="1:8" ht="22.5" customHeight="1" x14ac:dyDescent="0.15">
      <c r="A24" s="9"/>
      <c r="B24" s="9"/>
      <c r="C24" s="9"/>
      <c r="D24" s="9"/>
      <c r="E24" s="9"/>
      <c r="F24" s="9"/>
      <c r="G24" s="9"/>
      <c r="H24" s="9"/>
    </row>
    <row r="25" spans="1:8" ht="22.5" customHeight="1" x14ac:dyDescent="0.15">
      <c r="A25" s="9"/>
      <c r="B25" s="9"/>
      <c r="C25" s="9"/>
      <c r="D25" s="9"/>
      <c r="E25" s="9"/>
      <c r="F25" s="9"/>
      <c r="G25" s="9"/>
      <c r="H25" s="9"/>
    </row>
    <row r="26" spans="1:8" ht="82.5" customHeight="1" x14ac:dyDescent="0.15">
      <c r="B26" s="245" t="s">
        <v>126</v>
      </c>
      <c r="C26" s="245"/>
      <c r="D26" s="245"/>
      <c r="E26" s="245"/>
      <c r="F26" s="245"/>
      <c r="G26" s="245"/>
      <c r="H26" s="245"/>
    </row>
    <row r="27" spans="1:8" ht="23.25" customHeight="1" x14ac:dyDescent="0.15">
      <c r="A27" s="7"/>
      <c r="C27" s="91"/>
      <c r="D27" s="91"/>
      <c r="E27" s="91"/>
      <c r="F27" s="91"/>
      <c r="G27" s="240">
        <f>女子データ入力!F5</f>
        <v>0</v>
      </c>
      <c r="H27" s="240"/>
    </row>
  </sheetData>
  <mergeCells count="25">
    <mergeCell ref="A2:I2"/>
    <mergeCell ref="A3:I3"/>
    <mergeCell ref="C14:F14"/>
    <mergeCell ref="B5:C5"/>
    <mergeCell ref="D5:G5"/>
    <mergeCell ref="B7:C7"/>
    <mergeCell ref="D7:G7"/>
    <mergeCell ref="D9:G9"/>
    <mergeCell ref="B12:B13"/>
    <mergeCell ref="C12:E12"/>
    <mergeCell ref="G12:G13"/>
    <mergeCell ref="H12:H13"/>
    <mergeCell ref="C13:E13"/>
    <mergeCell ref="B9:C9"/>
    <mergeCell ref="B10:C10"/>
    <mergeCell ref="D10:G10"/>
    <mergeCell ref="C21:F21"/>
    <mergeCell ref="B26:H26"/>
    <mergeCell ref="G27:H27"/>
    <mergeCell ref="C15:F15"/>
    <mergeCell ref="C16:F16"/>
    <mergeCell ref="C17:F17"/>
    <mergeCell ref="C18:F18"/>
    <mergeCell ref="C19:F19"/>
    <mergeCell ref="C20:F20"/>
  </mergeCells>
  <phoneticPr fontId="2"/>
  <printOptions horizontalCentered="1"/>
  <pageMargins left="0.78740157480314965" right="0.59055118110236215" top="0.59055118110236215" bottom="0.59055118110236215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3399FF"/>
  </sheetPr>
  <dimension ref="A1:M39"/>
  <sheetViews>
    <sheetView topLeftCell="A16" workbookViewId="0">
      <selection activeCell="B7" sqref="B7:C7"/>
    </sheetView>
  </sheetViews>
  <sheetFormatPr defaultRowHeight="12" x14ac:dyDescent="0.15"/>
  <cols>
    <col min="1" max="1" width="5.140625" bestFit="1" customWidth="1"/>
    <col min="2" max="2" width="5.7109375" customWidth="1"/>
    <col min="3" max="3" width="14.28515625" customWidth="1"/>
    <col min="4" max="4" width="6.28515625" bestFit="1" customWidth="1"/>
    <col min="5" max="5" width="13.5703125" bestFit="1" customWidth="1"/>
    <col min="6" max="6" width="7.7109375" customWidth="1"/>
    <col min="7" max="7" width="6.7109375" bestFit="1" customWidth="1"/>
    <col min="8" max="9" width="11.42578125" customWidth="1"/>
    <col min="10" max="10" width="17.140625" customWidth="1"/>
    <col min="11" max="11" width="6.28515625" bestFit="1" customWidth="1"/>
  </cols>
  <sheetData>
    <row r="1" spans="1:13" ht="21" customHeight="1" x14ac:dyDescent="0.15">
      <c r="A1" s="253" t="s">
        <v>191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17"/>
      <c r="M1" s="17"/>
    </row>
    <row r="2" spans="1:13" ht="15" customHeight="1" x14ac:dyDescent="0.15">
      <c r="A2" s="17"/>
      <c r="B2" s="17"/>
      <c r="C2" s="17"/>
      <c r="D2" s="17"/>
      <c r="E2" s="17"/>
      <c r="F2" s="17"/>
      <c r="I2" s="17"/>
      <c r="J2" s="17"/>
      <c r="K2" s="17"/>
      <c r="L2" s="17"/>
      <c r="M2" s="17"/>
    </row>
    <row r="3" spans="1:13" ht="21" customHeight="1" thickBot="1" x14ac:dyDescent="0.2">
      <c r="A3" s="20" t="s">
        <v>30</v>
      </c>
      <c r="B3" s="34" t="e">
        <f>VLOOKUP(男子データ入力!G3,'集計（そっとしておく）'!L2:O75,3,0)</f>
        <v>#N/A</v>
      </c>
      <c r="C3" s="311" t="e">
        <f>VLOOKUP(男子データ入力!G3,'集計（そっとしておく）'!L2:O75,2,0)</f>
        <v>#N/A</v>
      </c>
      <c r="D3" s="311"/>
      <c r="E3" s="19" t="s">
        <v>18</v>
      </c>
      <c r="G3" s="312" t="s">
        <v>31</v>
      </c>
      <c r="H3" s="312"/>
      <c r="I3" s="21"/>
      <c r="J3" s="21"/>
      <c r="K3" s="21"/>
    </row>
    <row r="4" spans="1:13" ht="21" customHeight="1" x14ac:dyDescent="0.15"/>
    <row r="5" spans="1:13" ht="21" customHeight="1" thickBot="1" x14ac:dyDescent="0.2">
      <c r="A5" s="253" t="s">
        <v>56</v>
      </c>
      <c r="B5" s="253"/>
      <c r="C5" s="253"/>
      <c r="D5" s="253"/>
      <c r="E5" s="253"/>
      <c r="F5" s="18"/>
      <c r="G5" s="294" t="s">
        <v>60</v>
      </c>
      <c r="H5" s="295"/>
      <c r="I5" s="295"/>
      <c r="J5" s="295"/>
      <c r="K5" s="296"/>
    </row>
    <row r="6" spans="1:13" ht="22.5" customHeight="1" x14ac:dyDescent="0.15">
      <c r="A6" s="22"/>
      <c r="B6" s="293" t="s">
        <v>66</v>
      </c>
      <c r="C6" s="293"/>
      <c r="D6" s="26" t="s">
        <v>21</v>
      </c>
      <c r="E6" s="23" t="s">
        <v>29</v>
      </c>
      <c r="G6" s="22" t="s">
        <v>32</v>
      </c>
      <c r="H6" s="293" t="s">
        <v>65</v>
      </c>
      <c r="I6" s="293"/>
      <c r="J6" s="26" t="s">
        <v>0</v>
      </c>
      <c r="K6" s="23" t="s">
        <v>1</v>
      </c>
    </row>
    <row r="7" spans="1:13" ht="22.5" customHeight="1" thickBot="1" x14ac:dyDescent="0.2">
      <c r="A7" s="47">
        <v>1</v>
      </c>
      <c r="B7" s="309" t="str">
        <f>'集計（そっとしておく）'!B4</f>
        <v/>
      </c>
      <c r="C7" s="309"/>
      <c r="D7" s="48" t="str">
        <f>'集計（そっとしておく）'!D4</f>
        <v/>
      </c>
      <c r="E7" s="65"/>
      <c r="G7" s="24" t="e">
        <f>B3</f>
        <v>#N/A</v>
      </c>
      <c r="H7" s="313"/>
      <c r="I7" s="314"/>
      <c r="J7" s="25"/>
      <c r="K7" s="28" t="s">
        <v>62</v>
      </c>
    </row>
    <row r="8" spans="1:13" ht="22.5" customHeight="1" x14ac:dyDescent="0.15">
      <c r="A8" s="47">
        <v>2</v>
      </c>
      <c r="B8" s="309" t="str">
        <f>'集計（そっとしておく）'!B5</f>
        <v/>
      </c>
      <c r="C8" s="309"/>
      <c r="D8" s="48" t="str">
        <f>'集計（そっとしておく）'!D5</f>
        <v/>
      </c>
      <c r="E8" s="65"/>
      <c r="F8" s="102"/>
      <c r="G8" s="93"/>
      <c r="H8" s="307"/>
      <c r="I8" s="307"/>
      <c r="J8" s="91"/>
      <c r="K8" s="10"/>
    </row>
    <row r="9" spans="1:13" ht="22.5" customHeight="1" thickBot="1" x14ac:dyDescent="0.2">
      <c r="A9" s="47">
        <v>3</v>
      </c>
      <c r="B9" s="309" t="str">
        <f>'集計（そっとしておく）'!B6</f>
        <v/>
      </c>
      <c r="C9" s="309"/>
      <c r="D9" s="48" t="str">
        <f>'集計（そっとしておく）'!D6</f>
        <v/>
      </c>
      <c r="E9" s="65"/>
      <c r="G9" s="294" t="s">
        <v>61</v>
      </c>
      <c r="H9" s="295"/>
      <c r="I9" s="295"/>
      <c r="J9" s="295"/>
      <c r="K9" s="296"/>
    </row>
    <row r="10" spans="1:13" ht="22.5" customHeight="1" x14ac:dyDescent="0.15">
      <c r="A10" s="47">
        <v>4</v>
      </c>
      <c r="B10" s="309" t="str">
        <f>'集計（そっとしておく）'!B7</f>
        <v/>
      </c>
      <c r="C10" s="309"/>
      <c r="D10" s="48" t="str">
        <f>'集計（そっとしておく）'!D7</f>
        <v/>
      </c>
      <c r="E10" s="65"/>
      <c r="G10" s="22" t="s">
        <v>32</v>
      </c>
      <c r="H10" s="293" t="s">
        <v>65</v>
      </c>
      <c r="I10" s="293"/>
      <c r="J10" s="26" t="s">
        <v>0</v>
      </c>
      <c r="K10" s="23" t="s">
        <v>1</v>
      </c>
    </row>
    <row r="11" spans="1:13" ht="22.5" customHeight="1" thickBot="1" x14ac:dyDescent="0.2">
      <c r="A11" s="47">
        <v>5</v>
      </c>
      <c r="B11" s="309" t="str">
        <f>'集計（そっとしておく）'!B8</f>
        <v/>
      </c>
      <c r="C11" s="309"/>
      <c r="D11" s="48" t="str">
        <f>'集計（そっとしておく）'!D8</f>
        <v/>
      </c>
      <c r="E11" s="65"/>
      <c r="G11" s="99" t="e">
        <f>B3</f>
        <v>#N/A</v>
      </c>
      <c r="H11" s="304"/>
      <c r="I11" s="305"/>
      <c r="J11" s="100"/>
      <c r="K11" s="101"/>
    </row>
    <row r="12" spans="1:13" ht="22.5" customHeight="1" x14ac:dyDescent="0.15">
      <c r="A12" s="47">
        <v>6</v>
      </c>
      <c r="B12" s="309" t="str">
        <f>'集計（そっとしておく）'!B9</f>
        <v/>
      </c>
      <c r="C12" s="309"/>
      <c r="D12" s="48" t="str">
        <f>'集計（そっとしておく）'!D9</f>
        <v/>
      </c>
      <c r="E12" s="65"/>
      <c r="G12" s="103"/>
      <c r="H12" s="306"/>
      <c r="I12" s="306"/>
      <c r="J12" s="104"/>
      <c r="K12" s="105"/>
    </row>
    <row r="13" spans="1:13" ht="22.5" customHeight="1" thickBot="1" x14ac:dyDescent="0.2">
      <c r="A13" s="47">
        <v>7</v>
      </c>
      <c r="B13" s="309" t="str">
        <f>'集計（そっとしておく）'!B10</f>
        <v/>
      </c>
      <c r="C13" s="309"/>
      <c r="D13" s="48" t="str">
        <f>'集計（そっとしておく）'!D10</f>
        <v/>
      </c>
      <c r="E13" s="65"/>
    </row>
    <row r="14" spans="1:13" ht="22.5" customHeight="1" x14ac:dyDescent="0.15">
      <c r="A14" s="47">
        <v>8</v>
      </c>
      <c r="B14" s="309" t="str">
        <f>'集計（そっとしておく）'!B11</f>
        <v/>
      </c>
      <c r="C14" s="309"/>
      <c r="D14" s="48" t="str">
        <f>'集計（そっとしておく）'!D11</f>
        <v/>
      </c>
      <c r="E14" s="65"/>
      <c r="G14" s="287" t="s">
        <v>57</v>
      </c>
      <c r="H14" s="288"/>
      <c r="I14" s="288"/>
      <c r="J14" s="288"/>
      <c r="K14" s="289"/>
    </row>
    <row r="15" spans="1:13" ht="22.5" customHeight="1" thickBot="1" x14ac:dyDescent="0.2">
      <c r="A15" s="115">
        <v>9</v>
      </c>
      <c r="B15" s="310" t="str">
        <f>'集計（そっとしておく）'!B12</f>
        <v/>
      </c>
      <c r="C15" s="310"/>
      <c r="D15" s="116" t="str">
        <f>'集計（そっとしておく）'!D12</f>
        <v/>
      </c>
      <c r="E15" s="117"/>
      <c r="G15" s="277" t="s">
        <v>64</v>
      </c>
      <c r="H15" s="278"/>
      <c r="I15" s="278"/>
      <c r="J15" s="278"/>
      <c r="K15" s="279"/>
    </row>
    <row r="16" spans="1:13" ht="22.5" customHeight="1" x14ac:dyDescent="0.15">
      <c r="A16" s="118"/>
      <c r="B16" s="306"/>
      <c r="C16" s="306"/>
      <c r="D16" s="119"/>
      <c r="E16" s="119"/>
      <c r="G16" s="277"/>
      <c r="H16" s="278"/>
      <c r="I16" s="278"/>
      <c r="J16" s="278"/>
      <c r="K16" s="279"/>
    </row>
    <row r="17" spans="1:13" ht="22.5" customHeight="1" thickBot="1" x14ac:dyDescent="0.2">
      <c r="A17" s="120"/>
      <c r="B17" s="307"/>
      <c r="C17" s="307"/>
      <c r="D17" s="5"/>
      <c r="E17" s="5"/>
      <c r="G17" s="280"/>
      <c r="H17" s="281"/>
      <c r="I17" s="281"/>
      <c r="J17" s="281"/>
      <c r="K17" s="282"/>
    </row>
    <row r="18" spans="1:13" ht="18.75" customHeight="1" x14ac:dyDescent="0.15">
      <c r="A18" s="9"/>
      <c r="B18" s="5"/>
      <c r="C18" s="5"/>
      <c r="D18" s="5"/>
      <c r="E18" s="9"/>
      <c r="G18" s="27"/>
      <c r="H18" s="27"/>
      <c r="I18" s="27"/>
      <c r="J18" s="27"/>
      <c r="K18" s="27"/>
    </row>
    <row r="19" spans="1:13" ht="18.75" customHeight="1" x14ac:dyDescent="0.15">
      <c r="A19" s="31"/>
      <c r="B19" s="32"/>
      <c r="C19" s="32"/>
      <c r="D19" s="32"/>
      <c r="E19" s="301" t="s">
        <v>63</v>
      </c>
      <c r="F19" s="301"/>
      <c r="G19" s="301"/>
      <c r="H19" s="301"/>
      <c r="I19" s="33"/>
      <c r="J19" s="33"/>
      <c r="K19" s="33"/>
    </row>
    <row r="20" spans="1:13" ht="18.75" customHeight="1" x14ac:dyDescent="0.15">
      <c r="A20" s="9"/>
      <c r="B20" s="5"/>
      <c r="C20" s="5"/>
      <c r="D20" s="5"/>
      <c r="E20" s="301"/>
      <c r="F20" s="301"/>
      <c r="G20" s="301"/>
      <c r="H20" s="301"/>
      <c r="I20" s="27"/>
      <c r="J20" s="27"/>
      <c r="K20" s="27"/>
    </row>
    <row r="21" spans="1:13" ht="18.75" customHeight="1" x14ac:dyDescent="0.15"/>
    <row r="22" spans="1:13" ht="21" customHeight="1" x14ac:dyDescent="0.15">
      <c r="A22" s="308" t="s">
        <v>201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17"/>
      <c r="M22" s="17"/>
    </row>
    <row r="23" spans="1:13" ht="15" customHeight="1" x14ac:dyDescent="0.15">
      <c r="A23" s="35"/>
      <c r="B23" s="35"/>
      <c r="C23" s="35"/>
      <c r="D23" s="35"/>
      <c r="E23" s="35"/>
      <c r="F23" s="35"/>
      <c r="G23" s="36"/>
      <c r="H23" s="36"/>
      <c r="I23" s="35"/>
      <c r="J23" s="35"/>
      <c r="K23" s="35"/>
      <c r="L23" s="17"/>
      <c r="M23" s="17"/>
    </row>
    <row r="24" spans="1:13" ht="21" customHeight="1" thickBot="1" x14ac:dyDescent="0.2">
      <c r="A24" s="37" t="s">
        <v>30</v>
      </c>
      <c r="B24" s="38" t="e">
        <f>VLOOKUP(女子データ入力!G3,'集計（そっとしておく）'!$L:$O,1,FALSE)</f>
        <v>#N/A</v>
      </c>
      <c r="C24" s="302" t="e">
        <f>VLOOKUP(女子データ入力!G3,'集計（そっとしておく）'!$L:$O,2,FALSE)</f>
        <v>#N/A</v>
      </c>
      <c r="D24" s="302"/>
      <c r="E24" s="39" t="s">
        <v>18</v>
      </c>
      <c r="F24" s="36"/>
      <c r="G24" s="303" t="s">
        <v>31</v>
      </c>
      <c r="H24" s="303"/>
      <c r="I24" s="40"/>
      <c r="J24" s="40"/>
      <c r="K24" s="40"/>
    </row>
    <row r="25" spans="1:13" ht="21" customHeight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3" ht="21" customHeight="1" thickBot="1" x14ac:dyDescent="0.2">
      <c r="A26" s="297" t="s">
        <v>58</v>
      </c>
      <c r="B26" s="297"/>
      <c r="C26" s="297"/>
      <c r="D26" s="297"/>
      <c r="E26" s="297"/>
      <c r="F26" s="41"/>
      <c r="G26" s="298" t="s">
        <v>59</v>
      </c>
      <c r="H26" s="299"/>
      <c r="I26" s="299"/>
      <c r="J26" s="299"/>
      <c r="K26" s="300"/>
    </row>
    <row r="27" spans="1:13" ht="22.5" customHeight="1" x14ac:dyDescent="0.15">
      <c r="A27" s="42"/>
      <c r="B27" s="283" t="s">
        <v>66</v>
      </c>
      <c r="C27" s="283"/>
      <c r="D27" s="43" t="s">
        <v>21</v>
      </c>
      <c r="E27" s="44" t="s">
        <v>29</v>
      </c>
      <c r="F27" s="36"/>
      <c r="G27" s="42" t="s">
        <v>32</v>
      </c>
      <c r="H27" s="283" t="s">
        <v>65</v>
      </c>
      <c r="I27" s="283"/>
      <c r="J27" s="45" t="s">
        <v>0</v>
      </c>
      <c r="K27" s="44" t="s">
        <v>1</v>
      </c>
    </row>
    <row r="28" spans="1:13" ht="22.5" customHeight="1" thickBot="1" x14ac:dyDescent="0.2">
      <c r="A28" s="46">
        <v>1</v>
      </c>
      <c r="B28" s="284" t="str">
        <f>'集計（そっとしておく）'!B21</f>
        <v/>
      </c>
      <c r="C28" s="284"/>
      <c r="D28" s="63" t="str">
        <f>'集計（そっとしておく）'!D21</f>
        <v/>
      </c>
      <c r="E28" s="64"/>
      <c r="F28" s="36"/>
      <c r="G28" s="106" t="e">
        <f>B24</f>
        <v>#N/A</v>
      </c>
      <c r="H28" s="285"/>
      <c r="I28" s="286"/>
      <c r="J28" s="107"/>
      <c r="K28" s="108"/>
    </row>
    <row r="29" spans="1:13" ht="22.5" customHeight="1" x14ac:dyDescent="0.15">
      <c r="A29" s="46">
        <v>2</v>
      </c>
      <c r="B29" s="284" t="str">
        <f>'集計（そっとしておく）'!B22</f>
        <v/>
      </c>
      <c r="C29" s="284"/>
      <c r="D29" s="63" t="str">
        <f>'集計（そっとしておく）'!D22</f>
        <v/>
      </c>
      <c r="E29" s="64"/>
      <c r="F29" s="36"/>
      <c r="G29" s="109"/>
      <c r="H29" s="290"/>
      <c r="I29" s="290"/>
      <c r="J29" s="110"/>
      <c r="K29" s="111"/>
    </row>
    <row r="30" spans="1:13" ht="22.5" customHeight="1" x14ac:dyDescent="0.15">
      <c r="A30" s="46">
        <v>3</v>
      </c>
      <c r="B30" s="284" t="str">
        <f>'集計（そっとしておく）'!B23</f>
        <v/>
      </c>
      <c r="C30" s="284"/>
      <c r="D30" s="63" t="str">
        <f>'集計（そっとしておく）'!D23</f>
        <v/>
      </c>
      <c r="E30" s="64"/>
      <c r="F30" s="36"/>
      <c r="G30" s="36"/>
      <c r="H30" s="36"/>
      <c r="I30" s="36"/>
      <c r="J30" s="36"/>
      <c r="K30" s="36"/>
    </row>
    <row r="31" spans="1:13" ht="22.5" customHeight="1" x14ac:dyDescent="0.15">
      <c r="A31" s="46">
        <v>4</v>
      </c>
      <c r="B31" s="284" t="str">
        <f>'集計（そっとしておく）'!B24</f>
        <v/>
      </c>
      <c r="C31" s="284"/>
      <c r="D31" s="63" t="str">
        <f>'集計（そっとしておく）'!D24</f>
        <v/>
      </c>
      <c r="E31" s="64"/>
      <c r="F31" s="36"/>
      <c r="G31" s="36"/>
      <c r="H31" s="36"/>
      <c r="I31" s="36"/>
      <c r="J31" s="36"/>
      <c r="K31" s="36"/>
    </row>
    <row r="32" spans="1:13" ht="22.5" customHeight="1" x14ac:dyDescent="0.15">
      <c r="A32" s="46">
        <v>5</v>
      </c>
      <c r="B32" s="284" t="str">
        <f>'集計（そっとしておく）'!B25</f>
        <v/>
      </c>
      <c r="C32" s="284"/>
      <c r="D32" s="63" t="str">
        <f>'集計（そっとしておく）'!D25</f>
        <v/>
      </c>
      <c r="E32" s="64"/>
      <c r="F32" s="36"/>
      <c r="G32" s="36"/>
      <c r="H32" s="36"/>
      <c r="I32" s="36"/>
      <c r="J32" s="36"/>
      <c r="K32" s="36"/>
    </row>
    <row r="33" spans="1:11" ht="22.5" customHeight="1" x14ac:dyDescent="0.15">
      <c r="A33" s="46">
        <v>6</v>
      </c>
      <c r="B33" s="284" t="str">
        <f>'集計（そっとしておく）'!B26</f>
        <v/>
      </c>
      <c r="C33" s="284"/>
      <c r="D33" s="63" t="str">
        <f>'集計（そっとしておく）'!D26</f>
        <v/>
      </c>
      <c r="E33" s="64"/>
      <c r="F33" s="36"/>
      <c r="G33" s="36"/>
      <c r="H33" s="36"/>
      <c r="I33" s="36"/>
      <c r="J33" s="36"/>
      <c r="K33" s="36"/>
    </row>
    <row r="34" spans="1:11" ht="22.5" customHeight="1" thickBot="1" x14ac:dyDescent="0.2">
      <c r="A34" s="46">
        <v>7</v>
      </c>
      <c r="B34" s="284" t="str">
        <f>'集計（そっとしておく）'!B27</f>
        <v/>
      </c>
      <c r="C34" s="284"/>
      <c r="D34" s="63" t="str">
        <f>'集計（そっとしておく）'!D27</f>
        <v/>
      </c>
      <c r="E34" s="64"/>
      <c r="F34" s="36"/>
      <c r="G34" s="36"/>
      <c r="H34" s="36"/>
      <c r="I34" s="36"/>
      <c r="J34" s="36"/>
      <c r="K34" s="36"/>
    </row>
    <row r="35" spans="1:11" ht="22.5" customHeight="1" thickBot="1" x14ac:dyDescent="0.2">
      <c r="A35" s="121">
        <v>8</v>
      </c>
      <c r="B35" s="291" t="str">
        <f>'集計（そっとしておく）'!B28</f>
        <v/>
      </c>
      <c r="C35" s="291"/>
      <c r="D35" s="122" t="str">
        <f>'集計（そっとしておく）'!D28</f>
        <v/>
      </c>
      <c r="E35" s="123"/>
      <c r="F35" s="36"/>
      <c r="G35" s="287" t="s">
        <v>57</v>
      </c>
      <c r="H35" s="288"/>
      <c r="I35" s="288"/>
      <c r="J35" s="288"/>
      <c r="K35" s="289"/>
    </row>
    <row r="36" spans="1:11" ht="22.5" customHeight="1" x14ac:dyDescent="0.15">
      <c r="A36" s="124"/>
      <c r="B36" s="292"/>
      <c r="C36" s="292"/>
      <c r="D36" s="125"/>
      <c r="E36" s="125"/>
      <c r="F36" s="36"/>
      <c r="G36" s="277" t="s">
        <v>64</v>
      </c>
      <c r="H36" s="278"/>
      <c r="I36" s="278"/>
      <c r="J36" s="278"/>
      <c r="K36" s="279"/>
    </row>
    <row r="37" spans="1:11" ht="22.5" customHeight="1" x14ac:dyDescent="0.15">
      <c r="A37" s="36"/>
      <c r="B37" s="36"/>
      <c r="C37" s="36"/>
      <c r="D37" s="36"/>
      <c r="E37" s="36"/>
      <c r="F37" s="36"/>
      <c r="G37" s="277"/>
      <c r="H37" s="278"/>
      <c r="I37" s="278"/>
      <c r="J37" s="278"/>
      <c r="K37" s="279"/>
    </row>
    <row r="38" spans="1:11" ht="22.5" customHeight="1" thickBot="1" x14ac:dyDescent="0.2">
      <c r="A38" s="36"/>
      <c r="B38" s="36"/>
      <c r="C38" s="36"/>
      <c r="D38" s="36"/>
      <c r="E38" s="36"/>
      <c r="F38" s="36"/>
      <c r="G38" s="280"/>
      <c r="H38" s="281"/>
      <c r="I38" s="281"/>
      <c r="J38" s="281"/>
      <c r="K38" s="282"/>
    </row>
    <row r="39" spans="1:11" ht="21" customHeight="1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</sheetData>
  <mergeCells count="47">
    <mergeCell ref="A1:K1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C3:D3"/>
    <mergeCell ref="G3:H3"/>
    <mergeCell ref="H7:I7"/>
    <mergeCell ref="H8:I8"/>
    <mergeCell ref="H6:I6"/>
    <mergeCell ref="G5:K5"/>
    <mergeCell ref="A5:E5"/>
    <mergeCell ref="G9:K9"/>
    <mergeCell ref="A26:E26"/>
    <mergeCell ref="G26:K26"/>
    <mergeCell ref="G15:K17"/>
    <mergeCell ref="E19:H20"/>
    <mergeCell ref="C24:D24"/>
    <mergeCell ref="G24:H24"/>
    <mergeCell ref="H11:I11"/>
    <mergeCell ref="H12:I12"/>
    <mergeCell ref="H10:I10"/>
    <mergeCell ref="B17:C17"/>
    <mergeCell ref="G14:K14"/>
    <mergeCell ref="A22:K22"/>
    <mergeCell ref="G36:K38"/>
    <mergeCell ref="B27:C27"/>
    <mergeCell ref="H27:I27"/>
    <mergeCell ref="B28:C28"/>
    <mergeCell ref="H28:I28"/>
    <mergeCell ref="G35:K35"/>
    <mergeCell ref="B29:C29"/>
    <mergeCell ref="H29:I29"/>
    <mergeCell ref="B30:C30"/>
    <mergeCell ref="B31:C31"/>
    <mergeCell ref="B33:C33"/>
    <mergeCell ref="B34:C34"/>
    <mergeCell ref="B35:C35"/>
    <mergeCell ref="B36:C36"/>
    <mergeCell ref="B32:C32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indexed="43"/>
  </sheetPr>
  <dimension ref="A1:U75"/>
  <sheetViews>
    <sheetView topLeftCell="A7" workbookViewId="0">
      <selection activeCell="I21" sqref="I21"/>
    </sheetView>
  </sheetViews>
  <sheetFormatPr defaultColWidth="9.140625" defaultRowHeight="12" x14ac:dyDescent="0.15"/>
  <cols>
    <col min="1" max="1" width="3.7109375" style="2" bestFit="1" customWidth="1"/>
    <col min="2" max="3" width="17.85546875" style="1" customWidth="1"/>
    <col min="4" max="4" width="5.7109375" style="1" customWidth="1"/>
    <col min="5" max="6" width="17.85546875" style="1" customWidth="1"/>
    <col min="7" max="7" width="5.7109375" style="1" customWidth="1"/>
    <col min="8" max="9" width="17.85546875" style="1" customWidth="1"/>
    <col min="10" max="10" width="5.7109375" style="1" customWidth="1"/>
    <col min="11" max="11" width="4.28515625" style="1" customWidth="1"/>
    <col min="12" max="12" width="3.7109375" style="2" bestFit="1" customWidth="1"/>
    <col min="13" max="13" width="9.7109375" style="1" bestFit="1" customWidth="1"/>
    <col min="14" max="14" width="3.7109375" style="1" bestFit="1" customWidth="1"/>
    <col min="15" max="15" width="32.140625" style="1" bestFit="1" customWidth="1"/>
    <col min="16" max="17" width="12.7109375" style="1" customWidth="1"/>
    <col min="18" max="18" width="4.7109375" style="1" customWidth="1"/>
    <col min="19" max="20" width="12.7109375" style="1" customWidth="1"/>
    <col min="21" max="21" width="4.7109375" style="1" customWidth="1"/>
    <col min="22" max="16384" width="9.140625" style="1"/>
  </cols>
  <sheetData>
    <row r="1" spans="1:21" ht="15" customHeight="1" x14ac:dyDescent="0.15">
      <c r="B1" s="318" t="s">
        <v>11</v>
      </c>
      <c r="C1" s="318"/>
      <c r="D1" s="318"/>
      <c r="E1" s="315" t="s">
        <v>16</v>
      </c>
      <c r="F1" s="315"/>
      <c r="G1" s="315"/>
      <c r="H1" s="316" t="s">
        <v>15</v>
      </c>
      <c r="I1" s="316"/>
      <c r="J1" s="316"/>
      <c r="L1" s="316" t="s">
        <v>3</v>
      </c>
      <c r="M1" s="316"/>
      <c r="N1" s="316"/>
      <c r="O1" s="316"/>
    </row>
    <row r="2" spans="1:21" ht="15.75" customHeight="1" x14ac:dyDescent="0.15">
      <c r="B2" s="68" t="s">
        <v>12</v>
      </c>
      <c r="C2" s="81" t="s">
        <v>0</v>
      </c>
      <c r="D2" s="82" t="s">
        <v>1</v>
      </c>
      <c r="E2" s="29" t="s">
        <v>12</v>
      </c>
      <c r="F2" s="83" t="s">
        <v>0</v>
      </c>
      <c r="G2" s="30" t="s">
        <v>1</v>
      </c>
      <c r="H2" s="29" t="s">
        <v>12</v>
      </c>
      <c r="I2" s="83" t="s">
        <v>0</v>
      </c>
      <c r="J2" s="30" t="s">
        <v>1</v>
      </c>
      <c r="K2" s="2"/>
      <c r="L2" s="2">
        <v>1</v>
      </c>
      <c r="M2" s="1" t="s">
        <v>80</v>
      </c>
      <c r="N2" s="1">
        <v>1</v>
      </c>
      <c r="O2" s="3" t="s">
        <v>160</v>
      </c>
    </row>
    <row r="3" spans="1:21" ht="15.75" customHeight="1" x14ac:dyDescent="0.15">
      <c r="A3" s="2" t="s">
        <v>79</v>
      </c>
      <c r="B3" s="137">
        <f>男子データ入力!D6</f>
        <v>0</v>
      </c>
      <c r="C3" s="138"/>
      <c r="D3" s="139"/>
      <c r="E3" s="133"/>
      <c r="F3" s="134"/>
      <c r="G3" s="135"/>
      <c r="H3" s="133"/>
      <c r="I3" s="134"/>
      <c r="J3" s="135"/>
      <c r="L3" s="2">
        <v>2</v>
      </c>
      <c r="M3" s="1" t="s">
        <v>81</v>
      </c>
      <c r="N3" s="1">
        <v>2</v>
      </c>
      <c r="O3" s="3" t="s">
        <v>161</v>
      </c>
    </row>
    <row r="4" spans="1:21" ht="15.75" customHeight="1" x14ac:dyDescent="0.15">
      <c r="A4" s="66">
        <v>1</v>
      </c>
      <c r="B4" s="140" t="str">
        <f>IF(男子データ入力!C12="","",男子データ入力!C12)</f>
        <v/>
      </c>
      <c r="C4" s="140" t="str">
        <f>IF(男子データ入力!D12="","",男子データ入力!D12)</f>
        <v/>
      </c>
      <c r="D4" s="140" t="str">
        <f>IF(男子データ入力!E12="","",男子データ入力!E12)</f>
        <v/>
      </c>
      <c r="E4" s="136" t="str">
        <f>IF(男子データ入力!C39="","",男子データ入力!C39)</f>
        <v/>
      </c>
      <c r="F4" s="136" t="str">
        <f>IF(男子データ入力!D39="","",男子データ入力!D39)</f>
        <v/>
      </c>
      <c r="G4" s="136" t="str">
        <f>IF(男子データ入力!E39="","",男子データ入力!E39)</f>
        <v/>
      </c>
      <c r="H4" s="136" t="str">
        <f>IF(男子データ入力!C25="","",男子データ入力!C25)</f>
        <v/>
      </c>
      <c r="I4" s="136" t="str">
        <f>IF(男子データ入力!D25="","",男子データ入力!D25)</f>
        <v/>
      </c>
      <c r="J4" s="136" t="str">
        <f>IF(男子データ入力!E25="","",男子データ入力!E25)</f>
        <v/>
      </c>
      <c r="L4" s="2">
        <v>3</v>
      </c>
      <c r="M4" s="1" t="s">
        <v>82</v>
      </c>
      <c r="N4" s="1">
        <v>3</v>
      </c>
      <c r="O4" s="3" t="s">
        <v>162</v>
      </c>
    </row>
    <row r="5" spans="1:21" ht="15.75" customHeight="1" x14ac:dyDescent="0.15">
      <c r="A5" s="66">
        <v>2</v>
      </c>
      <c r="B5" s="140" t="str">
        <f>IF(男子データ入力!C13="","",男子データ入力!C13)</f>
        <v/>
      </c>
      <c r="C5" s="140" t="str">
        <f>IF(男子データ入力!D13="","",男子データ入力!D13)</f>
        <v/>
      </c>
      <c r="D5" s="140" t="str">
        <f>IF(男子データ入力!E13="","",男子データ入力!E13)</f>
        <v/>
      </c>
      <c r="E5" s="136" t="str">
        <f>IF(男子データ入力!C40="","",男子データ入力!C40)</f>
        <v/>
      </c>
      <c r="F5" s="136" t="str">
        <f>IF(男子データ入力!D40="","",男子データ入力!D40)</f>
        <v/>
      </c>
      <c r="G5" s="136" t="str">
        <f>IF(男子データ入力!E40="","",男子データ入力!E40)</f>
        <v/>
      </c>
      <c r="H5" s="136" t="str">
        <f>IF(男子データ入力!C26="","",男子データ入力!C26)</f>
        <v/>
      </c>
      <c r="I5" s="136" t="str">
        <f>IF(男子データ入力!D26="","",男子データ入力!D26)</f>
        <v/>
      </c>
      <c r="J5" s="136" t="str">
        <f>IF(男子データ入力!E26="","",男子データ入力!E26)</f>
        <v/>
      </c>
      <c r="L5" s="2">
        <v>4</v>
      </c>
      <c r="M5" s="1" t="s">
        <v>83</v>
      </c>
      <c r="N5" s="1">
        <v>4</v>
      </c>
      <c r="O5" s="3" t="s">
        <v>163</v>
      </c>
    </row>
    <row r="6" spans="1:21" ht="15.75" customHeight="1" x14ac:dyDescent="0.15">
      <c r="A6" s="66">
        <v>3</v>
      </c>
      <c r="B6" s="140" t="str">
        <f>IF(男子データ入力!C14="","",男子データ入力!C14)</f>
        <v/>
      </c>
      <c r="C6" s="140" t="str">
        <f>IF(男子データ入力!D14="","",男子データ入力!D14)</f>
        <v/>
      </c>
      <c r="D6" s="140" t="str">
        <f>IF(男子データ入力!E14="","",男子データ入力!E14)</f>
        <v/>
      </c>
      <c r="E6" s="136" t="str">
        <f>IF(男子データ入力!C41="","",男子データ入力!C41)</f>
        <v/>
      </c>
      <c r="F6" s="136" t="str">
        <f>IF(男子データ入力!D41="","",男子データ入力!D41)</f>
        <v/>
      </c>
      <c r="G6" s="136" t="str">
        <f>IF(男子データ入力!E41="","",男子データ入力!E41)</f>
        <v/>
      </c>
      <c r="H6" s="136" t="str">
        <f>IF(男子データ入力!C27="","",男子データ入力!C27)</f>
        <v/>
      </c>
      <c r="I6" s="136" t="str">
        <f>IF(男子データ入力!D27="","",男子データ入力!D27)</f>
        <v/>
      </c>
      <c r="J6" s="136" t="str">
        <f>IF(男子データ入力!E27="","",男子データ入力!E27)</f>
        <v/>
      </c>
      <c r="L6" s="2">
        <v>5</v>
      </c>
      <c r="M6" s="1" t="s">
        <v>84</v>
      </c>
      <c r="N6" s="1">
        <v>5</v>
      </c>
      <c r="O6" s="3" t="s">
        <v>135</v>
      </c>
    </row>
    <row r="7" spans="1:21" ht="15.75" customHeight="1" x14ac:dyDescent="0.15">
      <c r="A7" s="66">
        <v>4</v>
      </c>
      <c r="B7" s="140" t="str">
        <f>IF(男子データ入力!C15="","",男子データ入力!C15)</f>
        <v/>
      </c>
      <c r="C7" s="140" t="str">
        <f>IF(男子データ入力!D15="","",男子データ入力!D15)</f>
        <v/>
      </c>
      <c r="D7" s="140" t="str">
        <f>IF(男子データ入力!E15="","",男子データ入力!E15)</f>
        <v/>
      </c>
      <c r="E7" s="136" t="str">
        <f>IF(男子データ入力!C42="","",男子データ入力!C42)</f>
        <v/>
      </c>
      <c r="F7" s="136" t="str">
        <f>IF(男子データ入力!D42="","",男子データ入力!D42)</f>
        <v/>
      </c>
      <c r="G7" s="136" t="str">
        <f>IF(男子データ入力!E42="","",男子データ入力!E42)</f>
        <v/>
      </c>
      <c r="H7" s="136" t="str">
        <f>IF(男子データ入力!C28="","",男子データ入力!C28)</f>
        <v/>
      </c>
      <c r="I7" s="136" t="str">
        <f>IF(男子データ入力!D28="","",男子データ入力!D28)</f>
        <v/>
      </c>
      <c r="J7" s="136" t="str">
        <f>IF(男子データ入力!E28="","",男子データ入力!E28)</f>
        <v/>
      </c>
      <c r="L7" s="2">
        <v>6</v>
      </c>
      <c r="M7" s="1" t="s">
        <v>85</v>
      </c>
      <c r="N7" s="1">
        <v>6</v>
      </c>
      <c r="O7" s="3" t="s">
        <v>136</v>
      </c>
    </row>
    <row r="8" spans="1:21" ht="15.75" customHeight="1" x14ac:dyDescent="0.15">
      <c r="A8" s="66">
        <v>5</v>
      </c>
      <c r="B8" s="140" t="str">
        <f>IF(男子データ入力!C16="","",男子データ入力!C16)</f>
        <v/>
      </c>
      <c r="C8" s="140" t="str">
        <f>IF(男子データ入力!D16="","",男子データ入力!D16)</f>
        <v/>
      </c>
      <c r="D8" s="140" t="str">
        <f>IF(男子データ入力!E16="","",男子データ入力!E16)</f>
        <v/>
      </c>
      <c r="E8" s="136" t="str">
        <f>IF(男子データ入力!C43="","",男子データ入力!C43)</f>
        <v/>
      </c>
      <c r="F8" s="136" t="str">
        <f>IF(男子データ入力!D43="","",男子データ入力!D43)</f>
        <v/>
      </c>
      <c r="G8" s="136" t="str">
        <f>IF(男子データ入力!E43="","",男子データ入力!E43)</f>
        <v/>
      </c>
      <c r="H8" s="136" t="str">
        <f>IF(男子データ入力!C29="","",男子データ入力!C29)</f>
        <v/>
      </c>
      <c r="I8" s="136" t="str">
        <f>IF(男子データ入力!D29="","",男子データ入力!D29)</f>
        <v/>
      </c>
      <c r="J8" s="136" t="str">
        <f>IF(男子データ入力!E29="","",男子データ入力!E29)</f>
        <v/>
      </c>
      <c r="L8" s="2">
        <v>7</v>
      </c>
      <c r="M8" s="1" t="s">
        <v>86</v>
      </c>
      <c r="N8" s="1">
        <v>7</v>
      </c>
      <c r="O8" s="3" t="s">
        <v>137</v>
      </c>
    </row>
    <row r="9" spans="1:21" ht="15.75" customHeight="1" x14ac:dyDescent="0.15">
      <c r="A9" s="66">
        <v>6</v>
      </c>
      <c r="B9" s="140" t="str">
        <f>IF(男子データ入力!C17="","",男子データ入力!C17)</f>
        <v/>
      </c>
      <c r="C9" s="140" t="str">
        <f>IF(男子データ入力!D17="","",男子データ入力!D17)</f>
        <v/>
      </c>
      <c r="D9" s="140" t="str">
        <f>IF(男子データ入力!E17="","",男子データ入力!E17)</f>
        <v/>
      </c>
      <c r="E9" s="136" t="str">
        <f>IF(男子データ入力!C44="","",男子データ入力!C44)</f>
        <v/>
      </c>
      <c r="F9" s="136" t="str">
        <f>IF(男子データ入力!D44="","",男子データ入力!D44)</f>
        <v/>
      </c>
      <c r="G9" s="136" t="str">
        <f>IF(男子データ入力!E44="","",男子データ入力!E44)</f>
        <v/>
      </c>
      <c r="H9" s="136" t="str">
        <f>IF(男子データ入力!C30="","",男子データ入力!C30)</f>
        <v/>
      </c>
      <c r="I9" s="136" t="str">
        <f>IF(男子データ入力!D30="","",男子データ入力!D30)</f>
        <v/>
      </c>
      <c r="J9" s="136" t="str">
        <f>IF(男子データ入力!E30="","",男子データ入力!E30)</f>
        <v/>
      </c>
      <c r="L9" s="2">
        <v>8</v>
      </c>
      <c r="M9" s="1" t="s">
        <v>140</v>
      </c>
      <c r="N9" s="1">
        <v>8</v>
      </c>
      <c r="O9" s="3" t="s">
        <v>139</v>
      </c>
    </row>
    <row r="10" spans="1:21" ht="15.75" customHeight="1" x14ac:dyDescent="0.15">
      <c r="A10" s="66">
        <v>7</v>
      </c>
      <c r="B10" s="140" t="str">
        <f>IF(男子データ入力!C18="","",男子データ入力!C18)</f>
        <v/>
      </c>
      <c r="C10" s="140" t="str">
        <f>IF(男子データ入力!D18="","",男子データ入力!D18)</f>
        <v/>
      </c>
      <c r="D10" s="140" t="str">
        <f>IF(男子データ入力!E18="","",男子データ入力!E18)</f>
        <v/>
      </c>
      <c r="E10" s="136" t="str">
        <f>IF(男子データ入力!C45="","",男子データ入力!C45)</f>
        <v/>
      </c>
      <c r="F10" s="136" t="str">
        <f>IF(男子データ入力!D45="","",男子データ入力!D45)</f>
        <v/>
      </c>
      <c r="G10" s="136" t="str">
        <f>IF(男子データ入力!E45="","",男子データ入力!E45)</f>
        <v/>
      </c>
      <c r="H10" s="136" t="str">
        <f>IF(男子データ入力!C31="","",男子データ入力!C31)</f>
        <v/>
      </c>
      <c r="I10" s="136" t="str">
        <f>IF(男子データ入力!D31="","",男子データ入力!D31)</f>
        <v/>
      </c>
      <c r="J10" s="136" t="str">
        <f>IF(男子データ入力!E31="","",男子データ入力!E31)</f>
        <v/>
      </c>
      <c r="L10" s="2">
        <v>9</v>
      </c>
      <c r="M10" s="1" t="s">
        <v>87</v>
      </c>
      <c r="N10" s="1">
        <v>9</v>
      </c>
      <c r="O10" s="3" t="s">
        <v>138</v>
      </c>
    </row>
    <row r="11" spans="1:21" ht="15.75" customHeight="1" x14ac:dyDescent="0.15">
      <c r="A11" s="66">
        <v>8</v>
      </c>
      <c r="B11" s="140" t="str">
        <f>IF(男子データ入力!C19="","",男子データ入力!C19)</f>
        <v/>
      </c>
      <c r="C11" s="140" t="str">
        <f>IF(男子データ入力!D19="","",男子データ入力!D19)</f>
        <v/>
      </c>
      <c r="D11" s="140" t="str">
        <f>IF(男子データ入力!E19="","",男子データ入力!E19)</f>
        <v/>
      </c>
      <c r="E11" s="136" t="str">
        <f>IF(男子データ入力!C46="","",男子データ入力!C46)</f>
        <v/>
      </c>
      <c r="F11" s="136" t="str">
        <f>IF(男子データ入力!D46="","",男子データ入力!D46)</f>
        <v/>
      </c>
      <c r="G11" s="136" t="str">
        <f>IF(男子データ入力!E46="","",男子データ入力!E46)</f>
        <v/>
      </c>
      <c r="H11" s="136" t="str">
        <f>IF(男子データ入力!C32="","",男子データ入力!C32)</f>
        <v/>
      </c>
      <c r="I11" s="136" t="str">
        <f>IF(男子データ入力!D32="","",男子データ入力!D32)</f>
        <v/>
      </c>
      <c r="J11" s="136" t="str">
        <f>IF(男子データ入力!E32="","",男子データ入力!E32)</f>
        <v/>
      </c>
      <c r="L11" s="2">
        <v>10</v>
      </c>
      <c r="M11" s="1" t="s">
        <v>88</v>
      </c>
      <c r="N11" s="1">
        <v>10</v>
      </c>
      <c r="O11" s="3" t="s">
        <v>141</v>
      </c>
    </row>
    <row r="12" spans="1:21" ht="15.75" customHeight="1" x14ac:dyDescent="0.15">
      <c r="A12" s="66">
        <v>9</v>
      </c>
      <c r="B12" s="140" t="str">
        <f>IF(男子データ入力!C20="","",男子データ入力!C20)</f>
        <v/>
      </c>
      <c r="C12" s="140" t="str">
        <f>IF(男子データ入力!D20="","",男子データ入力!D20)</f>
        <v/>
      </c>
      <c r="D12" s="140" t="str">
        <f>IF(男子データ入力!E20="","",男子データ入力!E20)</f>
        <v/>
      </c>
      <c r="E12" s="136" t="str">
        <f>IF(男子データ入力!C47="","",男子データ入力!C47)</f>
        <v/>
      </c>
      <c r="F12" s="136" t="str">
        <f>IF(男子データ入力!D47="","",男子データ入力!D47)</f>
        <v/>
      </c>
      <c r="G12" s="136" t="str">
        <f>IF(男子データ入力!E47="","",男子データ入力!E47)</f>
        <v/>
      </c>
      <c r="H12" s="136" t="str">
        <f>IF(男子データ入力!C33="","",男子データ入力!C33)</f>
        <v/>
      </c>
      <c r="I12" s="136" t="str">
        <f>IF(男子データ入力!D33="","",男子データ入力!D33)</f>
        <v/>
      </c>
      <c r="J12" s="136" t="str">
        <f>IF(男子データ入力!E33="","",男子データ入力!E33)</f>
        <v/>
      </c>
      <c r="L12" s="2">
        <v>11</v>
      </c>
      <c r="M12" s="1" t="s">
        <v>148</v>
      </c>
      <c r="N12" s="1">
        <v>11</v>
      </c>
      <c r="O12" s="3" t="s">
        <v>149</v>
      </c>
    </row>
    <row r="13" spans="1:21" ht="15.75" customHeight="1" x14ac:dyDescent="0.15">
      <c r="A13" s="66">
        <v>10</v>
      </c>
      <c r="B13" s="112"/>
      <c r="C13" s="112"/>
      <c r="D13" s="113"/>
      <c r="E13" s="136" t="str">
        <f>IF(男子データ入力!C48="","",男子データ入力!C48)</f>
        <v/>
      </c>
      <c r="F13" s="136" t="str">
        <f>IF(男子データ入力!D48="","",男子データ入力!D48)</f>
        <v/>
      </c>
      <c r="G13" s="136" t="str">
        <f>IF(男子データ入力!E48="","",男子データ入力!E48)</f>
        <v/>
      </c>
      <c r="H13" s="136" t="str">
        <f>IF(男子データ入力!C34="","",男子データ入力!C34)</f>
        <v/>
      </c>
      <c r="I13" s="136" t="str">
        <f>IF(男子データ入力!D34="","",男子データ入力!D34)</f>
        <v/>
      </c>
      <c r="J13" s="136" t="str">
        <f>IF(男子データ入力!E34="","",男子データ入力!E34)</f>
        <v/>
      </c>
      <c r="L13" s="2">
        <v>12</v>
      </c>
      <c r="M13" s="1" t="s">
        <v>89</v>
      </c>
      <c r="N13" s="1">
        <v>12</v>
      </c>
      <c r="O13" s="3" t="s">
        <v>142</v>
      </c>
      <c r="S13" s="2"/>
      <c r="T13" s="2"/>
      <c r="U13" s="2"/>
    </row>
    <row r="14" spans="1:21" ht="15.75" customHeight="1" x14ac:dyDescent="0.15">
      <c r="A14" s="66"/>
      <c r="B14" s="114"/>
      <c r="C14" s="114"/>
      <c r="D14" s="114"/>
      <c r="E14" s="2"/>
      <c r="F14" s="2"/>
      <c r="G14" s="2"/>
      <c r="H14" s="2"/>
      <c r="I14" s="2"/>
      <c r="J14" s="2"/>
      <c r="L14" s="2">
        <v>13</v>
      </c>
      <c r="M14" s="1" t="s">
        <v>90</v>
      </c>
      <c r="N14" s="1">
        <v>13</v>
      </c>
      <c r="O14" s="3" t="s">
        <v>147</v>
      </c>
    </row>
    <row r="15" spans="1:21" ht="15.75" customHeight="1" x14ac:dyDescent="0.15">
      <c r="L15" s="2">
        <v>14</v>
      </c>
      <c r="M15" s="1" t="s">
        <v>176</v>
      </c>
      <c r="N15" s="1">
        <v>14</v>
      </c>
      <c r="O15" s="3" t="s">
        <v>175</v>
      </c>
    </row>
    <row r="16" spans="1:21" ht="15.75" customHeight="1" x14ac:dyDescent="0.15">
      <c r="L16" s="2">
        <v>15</v>
      </c>
      <c r="N16" s="1">
        <v>15</v>
      </c>
      <c r="O16" s="3"/>
    </row>
    <row r="17" spans="1:15" ht="15.75" customHeight="1" x14ac:dyDescent="0.15">
      <c r="L17" s="2">
        <v>16</v>
      </c>
      <c r="N17" s="1">
        <v>16</v>
      </c>
      <c r="O17" s="3"/>
    </row>
    <row r="18" spans="1:15" ht="15.75" customHeight="1" x14ac:dyDescent="0.15">
      <c r="B18" s="317" t="s">
        <v>13</v>
      </c>
      <c r="C18" s="317"/>
      <c r="D18" s="317"/>
      <c r="E18" s="316" t="s">
        <v>14</v>
      </c>
      <c r="F18" s="316"/>
      <c r="G18" s="316"/>
      <c r="L18" s="2">
        <v>17</v>
      </c>
      <c r="M18" s="1" t="s">
        <v>91</v>
      </c>
      <c r="N18" s="1">
        <v>17</v>
      </c>
      <c r="O18" s="3" t="s">
        <v>145</v>
      </c>
    </row>
    <row r="19" spans="1:15" ht="15.75" customHeight="1" x14ac:dyDescent="0.15">
      <c r="B19" s="69" t="s">
        <v>12</v>
      </c>
      <c r="C19" s="84" t="s">
        <v>0</v>
      </c>
      <c r="D19" s="70" t="s">
        <v>1</v>
      </c>
      <c r="E19" s="29" t="s">
        <v>12</v>
      </c>
      <c r="F19" s="83" t="s">
        <v>0</v>
      </c>
      <c r="G19" s="30" t="s">
        <v>1</v>
      </c>
      <c r="L19" s="2">
        <v>18</v>
      </c>
      <c r="N19" s="1">
        <v>18</v>
      </c>
      <c r="O19" s="3"/>
    </row>
    <row r="20" spans="1:15" ht="15.75" customHeight="1" thickBot="1" x14ac:dyDescent="0.2">
      <c r="A20" s="2" t="s">
        <v>79</v>
      </c>
      <c r="B20" s="85">
        <f>女子データ入力!D6</f>
        <v>0</v>
      </c>
      <c r="C20" s="86"/>
      <c r="D20" s="87"/>
      <c r="E20" s="133"/>
      <c r="F20" s="134"/>
      <c r="G20" s="135"/>
      <c r="L20" s="2">
        <v>19</v>
      </c>
      <c r="M20" s="1" t="s">
        <v>164</v>
      </c>
      <c r="N20" s="1">
        <v>19</v>
      </c>
      <c r="O20" s="3" t="s">
        <v>165</v>
      </c>
    </row>
    <row r="21" spans="1:15" ht="15.75" customHeight="1" thickTop="1" x14ac:dyDescent="0.15">
      <c r="A21" s="66">
        <v>1</v>
      </c>
      <c r="B21" s="71" t="str">
        <f>IF(女子データ入力!C12="","",女子データ入力!C12)</f>
        <v/>
      </c>
      <c r="C21" s="71" t="str">
        <f>IF(女子データ入力!D12="","",女子データ入力!D12)</f>
        <v/>
      </c>
      <c r="D21" s="71" t="str">
        <f>IF(女子データ入力!E12="","",女子データ入力!E12)</f>
        <v/>
      </c>
      <c r="E21" s="146" t="str">
        <f>IF(女子データ入力!C24="","",女子データ入力!C24)</f>
        <v/>
      </c>
      <c r="F21" s="146" t="str">
        <f>IF(女子データ入力!D24="","",女子データ入力!D24)</f>
        <v/>
      </c>
      <c r="G21" s="147" t="str">
        <f>IF(女子データ入力!E24="","",女子データ入力!E24)</f>
        <v/>
      </c>
      <c r="L21" s="2">
        <v>20</v>
      </c>
      <c r="N21" s="1">
        <v>20</v>
      </c>
      <c r="O21" s="3"/>
    </row>
    <row r="22" spans="1:15" ht="15.75" customHeight="1" x14ac:dyDescent="0.15">
      <c r="A22" s="66">
        <v>2</v>
      </c>
      <c r="B22" s="162" t="str">
        <f>IF(女子データ入力!C13="","",女子データ入力!C13)</f>
        <v/>
      </c>
      <c r="C22" s="162" t="str">
        <f>IF(女子データ入力!D13="","",女子データ入力!D13)</f>
        <v/>
      </c>
      <c r="D22" s="162" t="str">
        <f>IF(女子データ入力!E13="","",女子データ入力!E13)</f>
        <v/>
      </c>
      <c r="E22" s="136" t="str">
        <f>IF(女子データ入力!C25="","",女子データ入力!C25)</f>
        <v/>
      </c>
      <c r="F22" s="136" t="str">
        <f>IF(女子データ入力!D25="","",女子データ入力!D25)</f>
        <v/>
      </c>
      <c r="G22" s="136" t="str">
        <f>IF(女子データ入力!E25="","",女子データ入力!E25)</f>
        <v/>
      </c>
      <c r="L22" s="2">
        <v>21</v>
      </c>
      <c r="N22" s="1">
        <v>21</v>
      </c>
      <c r="O22" s="3"/>
    </row>
    <row r="23" spans="1:15" ht="15.75" customHeight="1" x14ac:dyDescent="0.15">
      <c r="A23" s="66">
        <v>3</v>
      </c>
      <c r="B23" s="162" t="str">
        <f>IF(女子データ入力!C14="","",女子データ入力!C14)</f>
        <v/>
      </c>
      <c r="C23" s="162" t="str">
        <f>IF(女子データ入力!D14="","",女子データ入力!D14)</f>
        <v/>
      </c>
      <c r="D23" s="162" t="str">
        <f>IF(女子データ入力!E14="","",女子データ入力!E14)</f>
        <v/>
      </c>
      <c r="E23" s="136" t="str">
        <f>IF(女子データ入力!C26="","",女子データ入力!C26)</f>
        <v/>
      </c>
      <c r="F23" s="136" t="str">
        <f>IF(女子データ入力!D26="","",女子データ入力!D26)</f>
        <v/>
      </c>
      <c r="G23" s="136" t="str">
        <f>IF(女子データ入力!E26="","",女子データ入力!E26)</f>
        <v/>
      </c>
      <c r="L23" s="2">
        <v>22</v>
      </c>
      <c r="M23" s="1" t="s">
        <v>92</v>
      </c>
      <c r="N23" s="1">
        <v>22</v>
      </c>
      <c r="O23" s="3" t="s">
        <v>146</v>
      </c>
    </row>
    <row r="24" spans="1:15" ht="15.75" customHeight="1" x14ac:dyDescent="0.15">
      <c r="A24" s="66">
        <v>4</v>
      </c>
      <c r="B24" s="162" t="str">
        <f>IF(女子データ入力!C15="","",女子データ入力!C15)</f>
        <v/>
      </c>
      <c r="C24" s="162" t="str">
        <f>IF(女子データ入力!D15="","",女子データ入力!D15)</f>
        <v/>
      </c>
      <c r="D24" s="162" t="str">
        <f>IF(女子データ入力!E15="","",女子データ入力!E15)</f>
        <v/>
      </c>
      <c r="E24" s="136" t="str">
        <f>IF(女子データ入力!C27="","",女子データ入力!C27)</f>
        <v/>
      </c>
      <c r="F24" s="136" t="str">
        <f>IF(女子データ入力!D27="","",女子データ入力!D27)</f>
        <v/>
      </c>
      <c r="G24" s="136" t="str">
        <f>IF(女子データ入力!E27="","",女子データ入力!E27)</f>
        <v/>
      </c>
      <c r="L24" s="2">
        <v>23</v>
      </c>
      <c r="M24" s="1" t="s">
        <v>93</v>
      </c>
      <c r="N24" s="1">
        <v>23</v>
      </c>
      <c r="O24" s="3" t="s">
        <v>143</v>
      </c>
    </row>
    <row r="25" spans="1:15" ht="15.75" customHeight="1" x14ac:dyDescent="0.15">
      <c r="A25" s="66">
        <v>5</v>
      </c>
      <c r="B25" s="162" t="str">
        <f>IF(女子データ入力!C16="","",女子データ入力!C16)</f>
        <v/>
      </c>
      <c r="C25" s="162" t="str">
        <f>IF(女子データ入力!D16="","",女子データ入力!D16)</f>
        <v/>
      </c>
      <c r="D25" s="162" t="str">
        <f>IF(女子データ入力!E16="","",女子データ入力!E16)</f>
        <v/>
      </c>
      <c r="E25" s="136" t="str">
        <f>IF(女子データ入力!C28="","",女子データ入力!C28)</f>
        <v/>
      </c>
      <c r="F25" s="136" t="str">
        <f>IF(女子データ入力!D28="","",女子データ入力!D28)</f>
        <v/>
      </c>
      <c r="G25" s="136" t="str">
        <f>IF(女子データ入力!E28="","",女子データ入力!E28)</f>
        <v/>
      </c>
      <c r="L25" s="2">
        <v>24</v>
      </c>
      <c r="M25" s="1" t="s">
        <v>179</v>
      </c>
      <c r="N25" s="1">
        <v>24</v>
      </c>
      <c r="O25" s="3" t="s">
        <v>180</v>
      </c>
    </row>
    <row r="26" spans="1:15" ht="15.75" customHeight="1" x14ac:dyDescent="0.15">
      <c r="A26" s="66">
        <v>6</v>
      </c>
      <c r="B26" s="162" t="str">
        <f>IF(女子データ入力!C17="","",女子データ入力!C17)</f>
        <v/>
      </c>
      <c r="C26" s="162" t="str">
        <f>IF(女子データ入力!D17="","",女子データ入力!D17)</f>
        <v/>
      </c>
      <c r="D26" s="162" t="str">
        <f>IF(女子データ入力!E17="","",女子データ入力!E17)</f>
        <v/>
      </c>
      <c r="E26" s="136" t="str">
        <f>IF(女子データ入力!C29="","",女子データ入力!C29)</f>
        <v/>
      </c>
      <c r="F26" s="136" t="str">
        <f>IF(女子データ入力!D29="","",女子データ入力!D29)</f>
        <v/>
      </c>
      <c r="G26" s="136" t="str">
        <f>IF(女子データ入力!E29="","",女子データ入力!E29)</f>
        <v/>
      </c>
      <c r="L26" s="2">
        <v>25</v>
      </c>
      <c r="M26" s="1" t="s">
        <v>94</v>
      </c>
      <c r="N26" s="1">
        <v>25</v>
      </c>
      <c r="O26" s="3" t="s">
        <v>144</v>
      </c>
    </row>
    <row r="27" spans="1:15" ht="15.75" customHeight="1" x14ac:dyDescent="0.15">
      <c r="A27" s="66">
        <v>7</v>
      </c>
      <c r="B27" s="162" t="str">
        <f>IF(女子データ入力!C18="","",女子データ入力!C18)</f>
        <v/>
      </c>
      <c r="C27" s="162" t="str">
        <f>IF(女子データ入力!D18="","",女子データ入力!D18)</f>
        <v/>
      </c>
      <c r="D27" s="162" t="str">
        <f>IF(女子データ入力!E18="","",女子データ入力!E18)</f>
        <v/>
      </c>
      <c r="E27" s="136" t="str">
        <f>IF(女子データ入力!C30="","",女子データ入力!C30)</f>
        <v/>
      </c>
      <c r="F27" s="136" t="str">
        <f>IF(女子データ入力!D30="","",女子データ入力!D30)</f>
        <v/>
      </c>
      <c r="G27" s="136" t="str">
        <f>IF(女子データ入力!E30="","",女子データ入力!E30)</f>
        <v/>
      </c>
      <c r="L27" s="2">
        <v>26</v>
      </c>
      <c r="M27" s="1" t="s">
        <v>132</v>
      </c>
      <c r="N27" s="1">
        <v>26</v>
      </c>
      <c r="O27" s="1" t="s">
        <v>133</v>
      </c>
    </row>
    <row r="28" spans="1:15" ht="15.75" customHeight="1" x14ac:dyDescent="0.15">
      <c r="A28" s="66">
        <v>8</v>
      </c>
      <c r="B28" s="162" t="str">
        <f>IF(女子データ入力!C19="","",女子データ入力!C19)</f>
        <v/>
      </c>
      <c r="C28" s="162" t="str">
        <f>IF(女子データ入力!D19="","",女子データ入力!D19)</f>
        <v/>
      </c>
      <c r="D28" s="162" t="str">
        <f>IF(女子データ入力!E19="","",女子データ入力!E19)</f>
        <v/>
      </c>
      <c r="E28" s="136" t="str">
        <f>IF(女子データ入力!C31="","",女子データ入力!C31)</f>
        <v/>
      </c>
      <c r="F28" s="136" t="str">
        <f>IF(女子データ入力!D31="","",女子データ入力!D31)</f>
        <v/>
      </c>
      <c r="G28" s="136" t="str">
        <f>IF(女子データ入力!E31="","",女子データ入力!E31)</f>
        <v/>
      </c>
      <c r="L28" s="2">
        <v>27</v>
      </c>
      <c r="M28" s="1" t="s">
        <v>134</v>
      </c>
      <c r="N28" s="1">
        <v>27</v>
      </c>
      <c r="O28" s="1" t="s">
        <v>134</v>
      </c>
    </row>
    <row r="29" spans="1:15" ht="15.75" customHeight="1" x14ac:dyDescent="0.15">
      <c r="A29" s="66">
        <v>9</v>
      </c>
      <c r="B29" s="112"/>
      <c r="C29" s="112"/>
      <c r="D29" s="112"/>
      <c r="E29" s="136" t="str">
        <f>IF(女子データ入力!C32="","",女子データ入力!C32)</f>
        <v/>
      </c>
      <c r="F29" s="136" t="str">
        <f>IF(女子データ入力!D32="","",女子データ入力!D32)</f>
        <v/>
      </c>
      <c r="G29" s="136" t="str">
        <f>IF(女子データ入力!E32="","",女子データ入力!E32)</f>
        <v/>
      </c>
      <c r="L29" s="2">
        <v>28</v>
      </c>
      <c r="M29" s="1" t="s">
        <v>173</v>
      </c>
      <c r="N29" s="1">
        <v>28</v>
      </c>
      <c r="O29" s="1" t="s">
        <v>174</v>
      </c>
    </row>
    <row r="30" spans="1:15" ht="15.75" customHeight="1" x14ac:dyDescent="0.15">
      <c r="A30" s="66">
        <v>10</v>
      </c>
      <c r="B30" s="2"/>
      <c r="C30" s="2"/>
      <c r="D30" s="2"/>
      <c r="E30" s="67" t="str">
        <f>IF(女子データ入力!C33="","",女子データ入力!C33)</f>
        <v/>
      </c>
      <c r="F30" s="67" t="str">
        <f>IF(女子データ入力!D33="","",女子データ入力!D33)</f>
        <v/>
      </c>
      <c r="G30" s="148" t="str">
        <f>IF(女子データ入力!E33="","",女子データ入力!E33)</f>
        <v/>
      </c>
      <c r="L30" s="2">
        <v>29</v>
      </c>
      <c r="N30" s="1">
        <v>29</v>
      </c>
    </row>
    <row r="31" spans="1:15" x14ac:dyDescent="0.15">
      <c r="L31" s="2">
        <v>30</v>
      </c>
      <c r="M31" s="1" t="s">
        <v>95</v>
      </c>
      <c r="N31" s="1">
        <v>30</v>
      </c>
      <c r="O31" s="1" t="s">
        <v>150</v>
      </c>
    </row>
    <row r="32" spans="1:15" x14ac:dyDescent="0.15">
      <c r="L32" s="2">
        <v>31</v>
      </c>
      <c r="M32" s="1" t="s">
        <v>96</v>
      </c>
      <c r="N32" s="1">
        <v>31</v>
      </c>
      <c r="O32" s="1" t="s">
        <v>151</v>
      </c>
    </row>
    <row r="33" spans="12:15" x14ac:dyDescent="0.15">
      <c r="L33" s="2">
        <v>32</v>
      </c>
      <c r="M33" s="1" t="s">
        <v>97</v>
      </c>
      <c r="N33" s="1">
        <v>32</v>
      </c>
      <c r="O33" s="1" t="s">
        <v>152</v>
      </c>
    </row>
    <row r="34" spans="12:15" x14ac:dyDescent="0.15">
      <c r="L34" s="2">
        <v>33</v>
      </c>
      <c r="M34" s="1" t="s">
        <v>98</v>
      </c>
      <c r="N34" s="1">
        <v>33</v>
      </c>
      <c r="O34" s="1" t="s">
        <v>153</v>
      </c>
    </row>
    <row r="35" spans="12:15" x14ac:dyDescent="0.15">
      <c r="L35" s="2">
        <v>34</v>
      </c>
      <c r="N35" s="1">
        <v>34</v>
      </c>
    </row>
    <row r="36" spans="12:15" x14ac:dyDescent="0.15">
      <c r="L36" s="2">
        <v>35</v>
      </c>
      <c r="N36" s="1">
        <v>35</v>
      </c>
    </row>
    <row r="37" spans="12:15" x14ac:dyDescent="0.15">
      <c r="L37" s="2">
        <v>36</v>
      </c>
      <c r="M37" s="1" t="s">
        <v>99</v>
      </c>
      <c r="N37" s="1">
        <v>36</v>
      </c>
      <c r="O37" s="1" t="s">
        <v>159</v>
      </c>
    </row>
    <row r="38" spans="12:15" x14ac:dyDescent="0.15">
      <c r="L38" s="2">
        <v>37</v>
      </c>
      <c r="M38" s="1" t="s">
        <v>100</v>
      </c>
      <c r="N38" s="1">
        <v>37</v>
      </c>
      <c r="O38" s="1" t="s">
        <v>154</v>
      </c>
    </row>
    <row r="39" spans="12:15" x14ac:dyDescent="0.15">
      <c r="L39" s="2">
        <v>38</v>
      </c>
      <c r="M39" s="1" t="s">
        <v>101</v>
      </c>
      <c r="N39" s="1">
        <v>38</v>
      </c>
      <c r="O39" s="1" t="s">
        <v>156</v>
      </c>
    </row>
    <row r="40" spans="12:15" x14ac:dyDescent="0.15">
      <c r="L40" s="2">
        <v>39</v>
      </c>
      <c r="M40" s="1" t="s">
        <v>102</v>
      </c>
      <c r="N40" s="1">
        <v>39</v>
      </c>
      <c r="O40" s="1" t="s">
        <v>158</v>
      </c>
    </row>
    <row r="41" spans="12:15" x14ac:dyDescent="0.15">
      <c r="L41" s="2">
        <v>40</v>
      </c>
      <c r="M41" s="1" t="s">
        <v>103</v>
      </c>
      <c r="N41" s="1">
        <v>40</v>
      </c>
      <c r="O41" s="1" t="s">
        <v>157</v>
      </c>
    </row>
    <row r="42" spans="12:15" x14ac:dyDescent="0.15">
      <c r="L42" s="2">
        <v>41</v>
      </c>
      <c r="M42" s="1" t="s">
        <v>104</v>
      </c>
      <c r="N42" s="1">
        <v>41</v>
      </c>
      <c r="O42" s="1" t="s">
        <v>155</v>
      </c>
    </row>
    <row r="43" spans="12:15" x14ac:dyDescent="0.15">
      <c r="L43" s="2">
        <v>42</v>
      </c>
      <c r="M43" s="1" t="s">
        <v>181</v>
      </c>
      <c r="N43" s="1">
        <v>42</v>
      </c>
      <c r="O43" s="1" t="s">
        <v>181</v>
      </c>
    </row>
    <row r="44" spans="12:15" x14ac:dyDescent="0.15">
      <c r="L44" s="2">
        <v>43</v>
      </c>
      <c r="M44" s="1" t="s">
        <v>182</v>
      </c>
      <c r="N44" s="1">
        <v>43</v>
      </c>
      <c r="O44" s="1" t="s">
        <v>183</v>
      </c>
    </row>
    <row r="45" spans="12:15" x14ac:dyDescent="0.15">
      <c r="L45" s="2">
        <v>44</v>
      </c>
      <c r="N45" s="1">
        <v>44</v>
      </c>
    </row>
    <row r="46" spans="12:15" x14ac:dyDescent="0.15">
      <c r="L46" s="2">
        <v>45</v>
      </c>
      <c r="N46" s="1">
        <v>45</v>
      </c>
    </row>
    <row r="47" spans="12:15" x14ac:dyDescent="0.15">
      <c r="L47" s="2">
        <v>46</v>
      </c>
      <c r="N47" s="1">
        <v>46</v>
      </c>
    </row>
    <row r="48" spans="12:15" x14ac:dyDescent="0.15">
      <c r="L48" s="2">
        <v>47</v>
      </c>
      <c r="N48" s="1">
        <v>47</v>
      </c>
    </row>
    <row r="49" spans="12:15" x14ac:dyDescent="0.15">
      <c r="L49" s="2">
        <v>48</v>
      </c>
      <c r="N49" s="1">
        <v>48</v>
      </c>
    </row>
    <row r="50" spans="12:15" x14ac:dyDescent="0.15">
      <c r="L50" s="2">
        <v>49</v>
      </c>
      <c r="N50" s="1">
        <v>49</v>
      </c>
    </row>
    <row r="51" spans="12:15" x14ac:dyDescent="0.15">
      <c r="L51" s="2">
        <v>50</v>
      </c>
      <c r="M51" s="1" t="s">
        <v>105</v>
      </c>
      <c r="N51" s="1">
        <v>50</v>
      </c>
      <c r="O51" s="1" t="s">
        <v>33</v>
      </c>
    </row>
    <row r="52" spans="12:15" x14ac:dyDescent="0.15">
      <c r="L52" s="2">
        <v>51</v>
      </c>
      <c r="M52" s="1" t="s">
        <v>106</v>
      </c>
      <c r="N52" s="1">
        <v>51</v>
      </c>
      <c r="O52" s="1" t="s">
        <v>34</v>
      </c>
    </row>
    <row r="53" spans="12:15" x14ac:dyDescent="0.15">
      <c r="L53" s="2">
        <v>52</v>
      </c>
      <c r="M53" s="1" t="s">
        <v>107</v>
      </c>
      <c r="N53" s="1">
        <v>52</v>
      </c>
      <c r="O53" s="1" t="s">
        <v>35</v>
      </c>
    </row>
    <row r="54" spans="12:15" x14ac:dyDescent="0.15">
      <c r="L54" s="2">
        <v>53</v>
      </c>
      <c r="M54" s="1" t="s">
        <v>108</v>
      </c>
      <c r="N54" s="1">
        <v>53</v>
      </c>
      <c r="O54" s="1" t="s">
        <v>36</v>
      </c>
    </row>
    <row r="55" spans="12:15" x14ac:dyDescent="0.15">
      <c r="L55" s="2">
        <v>54</v>
      </c>
      <c r="M55" s="1" t="s">
        <v>4</v>
      </c>
      <c r="N55" s="1">
        <v>54</v>
      </c>
      <c r="O55" s="1" t="s">
        <v>37</v>
      </c>
    </row>
    <row r="56" spans="12:15" x14ac:dyDescent="0.15">
      <c r="L56" s="2">
        <v>55</v>
      </c>
      <c r="M56" s="1" t="s">
        <v>109</v>
      </c>
      <c r="N56" s="1">
        <v>55</v>
      </c>
      <c r="O56" s="1" t="s">
        <v>38</v>
      </c>
    </row>
    <row r="57" spans="12:15" x14ac:dyDescent="0.15">
      <c r="L57" s="2">
        <v>56</v>
      </c>
      <c r="M57" s="1" t="s">
        <v>110</v>
      </c>
      <c r="N57" s="1">
        <v>56</v>
      </c>
      <c r="O57" s="1" t="s">
        <v>39</v>
      </c>
    </row>
    <row r="58" spans="12:15" x14ac:dyDescent="0.15">
      <c r="L58" s="2">
        <v>57</v>
      </c>
      <c r="M58" s="1" t="s">
        <v>111</v>
      </c>
      <c r="N58" s="1">
        <v>57</v>
      </c>
      <c r="O58" s="1" t="s">
        <v>40</v>
      </c>
    </row>
    <row r="59" spans="12:15" x14ac:dyDescent="0.15">
      <c r="L59" s="2">
        <v>58</v>
      </c>
      <c r="M59" s="1" t="s">
        <v>112</v>
      </c>
      <c r="N59" s="1">
        <v>58</v>
      </c>
      <c r="O59" s="1" t="s">
        <v>41</v>
      </c>
    </row>
    <row r="60" spans="12:15" x14ac:dyDescent="0.15">
      <c r="L60" s="2">
        <v>59</v>
      </c>
      <c r="M60" s="1" t="s">
        <v>113</v>
      </c>
      <c r="N60" s="1">
        <v>59</v>
      </c>
      <c r="O60" s="1" t="s">
        <v>177</v>
      </c>
    </row>
    <row r="61" spans="12:15" x14ac:dyDescent="0.15">
      <c r="L61" s="2">
        <v>60</v>
      </c>
      <c r="M61" s="1" t="s">
        <v>5</v>
      </c>
      <c r="N61" s="1">
        <v>60</v>
      </c>
      <c r="O61" s="1" t="s">
        <v>5</v>
      </c>
    </row>
    <row r="62" spans="12:15" x14ac:dyDescent="0.15">
      <c r="L62" s="2">
        <v>61</v>
      </c>
      <c r="M62" s="1" t="s">
        <v>6</v>
      </c>
      <c r="N62" s="1">
        <v>61</v>
      </c>
      <c r="O62" s="1" t="s">
        <v>42</v>
      </c>
    </row>
    <row r="63" spans="12:15" x14ac:dyDescent="0.15">
      <c r="L63" s="2">
        <v>62</v>
      </c>
      <c r="M63" s="1" t="s">
        <v>7</v>
      </c>
      <c r="N63" s="1">
        <v>62</v>
      </c>
      <c r="O63" s="1" t="s">
        <v>43</v>
      </c>
    </row>
    <row r="64" spans="12:15" x14ac:dyDescent="0.15">
      <c r="L64" s="2">
        <v>63</v>
      </c>
      <c r="M64" s="1" t="s">
        <v>8</v>
      </c>
      <c r="N64" s="1">
        <v>63</v>
      </c>
      <c r="O64" s="1" t="s">
        <v>44</v>
      </c>
    </row>
    <row r="65" spans="12:15" x14ac:dyDescent="0.15">
      <c r="L65" s="2">
        <v>64</v>
      </c>
      <c r="M65" s="1" t="s">
        <v>9</v>
      </c>
      <c r="N65" s="1">
        <v>64</v>
      </c>
      <c r="O65" s="1" t="s">
        <v>45</v>
      </c>
    </row>
    <row r="66" spans="12:15" x14ac:dyDescent="0.15">
      <c r="L66" s="2">
        <v>65</v>
      </c>
      <c r="M66" s="1" t="s">
        <v>114</v>
      </c>
      <c r="N66" s="1">
        <v>65</v>
      </c>
      <c r="O66" s="1" t="s">
        <v>46</v>
      </c>
    </row>
    <row r="67" spans="12:15" x14ac:dyDescent="0.15">
      <c r="L67" s="2">
        <v>66</v>
      </c>
      <c r="M67" s="1" t="s">
        <v>115</v>
      </c>
      <c r="N67" s="1">
        <v>66</v>
      </c>
      <c r="O67" s="1" t="s">
        <v>47</v>
      </c>
    </row>
    <row r="68" spans="12:15" x14ac:dyDescent="0.15">
      <c r="L68" s="2">
        <v>67</v>
      </c>
      <c r="M68" s="1" t="s">
        <v>116</v>
      </c>
      <c r="N68" s="1">
        <v>67</v>
      </c>
      <c r="O68" s="1" t="s">
        <v>48</v>
      </c>
    </row>
    <row r="69" spans="12:15" x14ac:dyDescent="0.15">
      <c r="L69" s="2">
        <v>68</v>
      </c>
      <c r="M69" s="1" t="s">
        <v>117</v>
      </c>
      <c r="N69" s="1">
        <v>68</v>
      </c>
      <c r="O69" s="1" t="s">
        <v>49</v>
      </c>
    </row>
    <row r="70" spans="12:15" x14ac:dyDescent="0.15">
      <c r="L70" s="2">
        <v>69</v>
      </c>
      <c r="M70" s="1" t="s">
        <v>118</v>
      </c>
      <c r="N70" s="1">
        <v>69</v>
      </c>
      <c r="O70" s="1" t="s">
        <v>50</v>
      </c>
    </row>
    <row r="71" spans="12:15" x14ac:dyDescent="0.15">
      <c r="L71" s="2">
        <v>70</v>
      </c>
      <c r="M71" s="1" t="s">
        <v>119</v>
      </c>
      <c r="N71" s="1">
        <v>70</v>
      </c>
      <c r="O71" s="1" t="s">
        <v>51</v>
      </c>
    </row>
    <row r="72" spans="12:15" x14ac:dyDescent="0.15">
      <c r="L72" s="2">
        <v>71</v>
      </c>
      <c r="M72" s="1" t="s">
        <v>120</v>
      </c>
      <c r="N72" s="1">
        <v>71</v>
      </c>
      <c r="O72" s="1" t="s">
        <v>52</v>
      </c>
    </row>
    <row r="73" spans="12:15" x14ac:dyDescent="0.15">
      <c r="L73" s="2">
        <v>72</v>
      </c>
      <c r="M73" s="1" t="s">
        <v>121</v>
      </c>
      <c r="N73" s="1">
        <v>72</v>
      </c>
      <c r="O73" s="1" t="s">
        <v>53</v>
      </c>
    </row>
    <row r="74" spans="12:15" x14ac:dyDescent="0.15">
      <c r="L74" s="2">
        <v>73</v>
      </c>
      <c r="M74" s="1" t="s">
        <v>122</v>
      </c>
      <c r="N74" s="1">
        <v>73</v>
      </c>
      <c r="O74" s="1" t="s">
        <v>54</v>
      </c>
    </row>
    <row r="75" spans="12:15" x14ac:dyDescent="0.15">
      <c r="L75" s="2">
        <v>74</v>
      </c>
      <c r="M75" s="1" t="s">
        <v>123</v>
      </c>
      <c r="N75" s="1">
        <v>74</v>
      </c>
      <c r="O75" s="1" t="s">
        <v>55</v>
      </c>
    </row>
  </sheetData>
  <mergeCells count="6">
    <mergeCell ref="E1:G1"/>
    <mergeCell ref="L1:O1"/>
    <mergeCell ref="B18:D18"/>
    <mergeCell ref="E18:G18"/>
    <mergeCell ref="B1:D1"/>
    <mergeCell ref="H1:J1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男子大会申込書（監督会議時印刷して提出）</vt:lpstr>
      <vt:lpstr>女子データ入力</vt:lpstr>
      <vt:lpstr>女子大会申込書（監督会議時印刷して提出）</vt:lpstr>
      <vt:lpstr>オーダー用紙（大会当日印刷して提出）</vt:lpstr>
      <vt:lpstr>集計（そっとしておく）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teacher25</dc:creator>
  <cp:lastModifiedBy>tepc17</cp:lastModifiedBy>
  <cp:lastPrinted>2023-10-13T09:47:50Z</cp:lastPrinted>
  <dcterms:created xsi:type="dcterms:W3CDTF">2021-11-02T09:27:37Z</dcterms:created>
  <dcterms:modified xsi:type="dcterms:W3CDTF">2023-10-14T10:48:27Z</dcterms:modified>
</cp:coreProperties>
</file>