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activeTab="0"/>
  </bookViews>
  <sheets>
    <sheet name="女子団体・個人" sheetId="1" r:id="rId1"/>
    <sheet name="男子団体・個人" sheetId="2" r:id="rId2"/>
    <sheet name="男子新体操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<sst xmlns="http://schemas.openxmlformats.org/spreadsheetml/2006/main" count="216" uniqueCount="81">
  <si>
    <t>班</t>
  </si>
  <si>
    <t>組</t>
  </si>
  <si>
    <t>跳馬</t>
  </si>
  <si>
    <t>規定</t>
  </si>
  <si>
    <t>自由</t>
  </si>
  <si>
    <t>合計</t>
  </si>
  <si>
    <t>鉄棒</t>
  </si>
  <si>
    <t>あん馬</t>
  </si>
  <si>
    <t>選手名</t>
  </si>
  <si>
    <t>学年</t>
  </si>
  <si>
    <t>ベスト３合計</t>
  </si>
  <si>
    <t>ゆか</t>
  </si>
  <si>
    <t>順位</t>
  </si>
  <si>
    <t>個人総合</t>
  </si>
  <si>
    <t>男子団体</t>
  </si>
  <si>
    <t>学校</t>
  </si>
  <si>
    <t>監督</t>
  </si>
  <si>
    <t>男子個人</t>
  </si>
  <si>
    <t>団体総合(３種)</t>
  </si>
  <si>
    <t>個人総合(４種)</t>
  </si>
  <si>
    <t>男子新体操・個人</t>
  </si>
  <si>
    <t>総合</t>
  </si>
  <si>
    <t>得点</t>
  </si>
  <si>
    <t>男子個人　総合・種目別成績は上記の通り</t>
  </si>
  <si>
    <t>男子新体操　総合・種目別成績は上記の通り</t>
  </si>
  <si>
    <t>安木渓太</t>
  </si>
  <si>
    <t>川口仁樹</t>
  </si>
  <si>
    <t>明穂雄也</t>
  </si>
  <si>
    <t>鳥取北</t>
  </si>
  <si>
    <t>木下俊児</t>
  </si>
  <si>
    <t>境二</t>
  </si>
  <si>
    <t>安部</t>
  </si>
  <si>
    <t>熊谷夏輝</t>
  </si>
  <si>
    <t>熊谷大樹</t>
  </si>
  <si>
    <t>福米</t>
  </si>
  <si>
    <t>大口</t>
  </si>
  <si>
    <t>木村太星</t>
  </si>
  <si>
    <t>浦　絃紀</t>
  </si>
  <si>
    <t>倉西</t>
  </si>
  <si>
    <t>横山</t>
  </si>
  <si>
    <t>武本悠希</t>
  </si>
  <si>
    <t>岸本</t>
  </si>
  <si>
    <t>近藤</t>
  </si>
  <si>
    <t>高原圭吾</t>
  </si>
  <si>
    <t>クラブ</t>
  </si>
  <si>
    <t>スティック</t>
  </si>
  <si>
    <t>清水大和</t>
  </si>
  <si>
    <t>菅　尚史</t>
  </si>
  <si>
    <t>足立</t>
  </si>
  <si>
    <t>後藤ヶ丘</t>
  </si>
  <si>
    <t>女子個人</t>
  </si>
  <si>
    <t>女子団体</t>
  </si>
  <si>
    <t>美保</t>
  </si>
  <si>
    <t>鉄井　恵</t>
  </si>
  <si>
    <t>藤多弘美</t>
  </si>
  <si>
    <t>辰巳千真</t>
  </si>
  <si>
    <t>景山結衣</t>
  </si>
  <si>
    <t>加茂</t>
  </si>
  <si>
    <t>岩崎</t>
  </si>
  <si>
    <t>加藤空奈</t>
  </si>
  <si>
    <t>弓ヶ浜</t>
  </si>
  <si>
    <t>山根</t>
  </si>
  <si>
    <t>瀬尾恵美</t>
  </si>
  <si>
    <t>箕蚊屋</t>
  </si>
  <si>
    <t>前田</t>
  </si>
  <si>
    <t>重高愛莉</t>
  </si>
  <si>
    <t>瀬尾南々美</t>
  </si>
  <si>
    <t>浦　逸稀</t>
  </si>
  <si>
    <t>福生</t>
  </si>
  <si>
    <t>澤田</t>
  </si>
  <si>
    <t>中田萌花</t>
  </si>
  <si>
    <t>渡邊美海</t>
  </si>
  <si>
    <t>後田育恵</t>
  </si>
  <si>
    <t>平均台</t>
  </si>
  <si>
    <t>段違い平行棒</t>
  </si>
  <si>
    <t>個人Ａ</t>
  </si>
  <si>
    <t>個人Ｂ</t>
  </si>
  <si>
    <t>団体総合</t>
  </si>
  <si>
    <t>女子個人　総合・種目別成績は上記の通り</t>
  </si>
  <si>
    <t>女子団体　第１位　 美保    中学校　得点　　28.10</t>
  </si>
  <si>
    <t>男子団体　第１位　　　鳥取北  中学校　得点　　124.300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</si>
</sst>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  <numFmt numFmtId="179" formatCode="#,##0.00_ "/>
    <numFmt numFmtId="180" formatCode="#,##0.000_ "/>
    <numFmt numFmtId="181" formatCode="0_);[Red]\(0\)"/>
    <numFmt numFmtId="182" formatCode="0.000_);[Red]\(0.000\)"/>
  </numFmts>
  <fonts count="36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/>
      <bottom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5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textRotation="18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 shrinkToFit="1"/>
    </xf>
    <xf numFmtId="179" fontId="0" fillId="0" borderId="25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181" fontId="0" fillId="33" borderId="23" xfId="0" applyNumberFormat="1" applyFill="1" applyBorder="1" applyAlignment="1">
      <alignment horizontal="right" vertical="center"/>
    </xf>
    <xf numFmtId="181" fontId="0" fillId="33" borderId="29" xfId="0" applyNumberFormat="1" applyFill="1" applyBorder="1" applyAlignment="1">
      <alignment horizontal="right" vertical="center"/>
    </xf>
    <xf numFmtId="181" fontId="0" fillId="13" borderId="23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 shrinkToFit="1"/>
    </xf>
    <xf numFmtId="178" fontId="0" fillId="0" borderId="18" xfId="0" applyNumberFormat="1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shrinkToFit="1"/>
    </xf>
    <xf numFmtId="0" fontId="0" fillId="34" borderId="10" xfId="0" applyFill="1" applyBorder="1" applyAlignment="1">
      <alignment vertical="center" shrinkToFit="1"/>
    </xf>
    <xf numFmtId="178" fontId="0" fillId="0" borderId="31" xfId="0" applyNumberFormat="1" applyBorder="1" applyAlignment="1">
      <alignment horizontal="center" vertical="center" shrinkToFit="1"/>
    </xf>
    <xf numFmtId="178" fontId="0" fillId="0" borderId="26" xfId="0" applyNumberFormat="1" applyBorder="1" applyAlignment="1">
      <alignment horizontal="center" vertical="center" shrinkToFit="1"/>
    </xf>
    <xf numFmtId="0" fontId="0" fillId="34" borderId="22" xfId="0" applyFill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34" borderId="12" xfId="0" applyFill="1" applyBorder="1" applyAlignment="1">
      <alignment vertical="center" shrinkToFit="1"/>
    </xf>
    <xf numFmtId="178" fontId="0" fillId="0" borderId="32" xfId="0" applyNumberFormat="1" applyBorder="1" applyAlignment="1">
      <alignment horizontal="center" vertical="center" shrinkToFit="1"/>
    </xf>
    <xf numFmtId="0" fontId="0" fillId="34" borderId="17" xfId="0" applyFill="1" applyBorder="1" applyAlignment="1">
      <alignment vertical="center" shrinkToFit="1"/>
    </xf>
    <xf numFmtId="0" fontId="0" fillId="0" borderId="0" xfId="0" applyAlignment="1">
      <alignment shrinkToFit="1"/>
    </xf>
    <xf numFmtId="0" fontId="0" fillId="34" borderId="0" xfId="0" applyFill="1" applyAlignment="1">
      <alignment shrinkToFit="1"/>
    </xf>
    <xf numFmtId="0" fontId="0" fillId="0" borderId="26" xfId="0" applyBorder="1" applyAlignment="1">
      <alignment horizontal="center" vertical="center" shrinkToFit="1"/>
    </xf>
    <xf numFmtId="0" fontId="0" fillId="0" borderId="22" xfId="0" applyBorder="1" applyAlignment="1">
      <alignment shrinkToFit="1"/>
    </xf>
    <xf numFmtId="178" fontId="0" fillId="0" borderId="33" xfId="0" applyNumberFormat="1" applyBorder="1" applyAlignment="1">
      <alignment horizontal="center" vertical="center" shrinkToFit="1"/>
    </xf>
    <xf numFmtId="0" fontId="0" fillId="0" borderId="17" xfId="0" applyBorder="1" applyAlignment="1">
      <alignment shrinkToFit="1"/>
    </xf>
    <xf numFmtId="0" fontId="0" fillId="0" borderId="0" xfId="0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 shrinkToFit="1"/>
    </xf>
    <xf numFmtId="181" fontId="0" fillId="0" borderId="0" xfId="0" applyNumberFormat="1" applyAlignment="1">
      <alignment horizontal="center" vertical="center"/>
    </xf>
    <xf numFmtId="178" fontId="0" fillId="0" borderId="11" xfId="0" applyNumberForma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178" fontId="0" fillId="0" borderId="35" xfId="0" applyNumberFormat="1" applyBorder="1" applyAlignment="1">
      <alignment horizontal="center" vertical="center" shrinkToFit="1"/>
    </xf>
    <xf numFmtId="0" fontId="0" fillId="34" borderId="21" xfId="0" applyFill="1" applyBorder="1" applyAlignment="1">
      <alignment vertical="center" shrinkToFit="1"/>
    </xf>
    <xf numFmtId="182" fontId="0" fillId="0" borderId="10" xfId="0" applyNumberFormat="1" applyBorder="1" applyAlignment="1">
      <alignment horizontal="center" vertical="center" shrinkToFit="1"/>
    </xf>
    <xf numFmtId="182" fontId="0" fillId="0" borderId="11" xfId="0" applyNumberFormat="1" applyBorder="1" applyAlignment="1">
      <alignment horizontal="center" vertical="center" shrinkToFit="1"/>
    </xf>
    <xf numFmtId="182" fontId="0" fillId="0" borderId="12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81" fontId="0" fillId="0" borderId="24" xfId="0" applyNumberForma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center" vertical="center"/>
    </xf>
    <xf numFmtId="181" fontId="0" fillId="0" borderId="36" xfId="0" applyNumberFormat="1" applyFill="1" applyBorder="1" applyAlignment="1">
      <alignment horizontal="right" vertical="center"/>
    </xf>
    <xf numFmtId="179" fontId="0" fillId="0" borderId="24" xfId="0" applyNumberFormat="1" applyFill="1" applyBorder="1" applyAlignment="1">
      <alignment horizontal="center" vertical="center"/>
    </xf>
    <xf numFmtId="178" fontId="0" fillId="0" borderId="37" xfId="0" applyNumberFormat="1" applyBorder="1" applyAlignment="1">
      <alignment horizontal="center" vertical="center" textRotation="255" shrinkToFit="1"/>
    </xf>
    <xf numFmtId="178" fontId="0" fillId="0" borderId="38" xfId="0" applyNumberFormat="1" applyBorder="1" applyAlignment="1">
      <alignment horizontal="center" vertical="center" textRotation="255" shrinkToFit="1"/>
    </xf>
    <xf numFmtId="178" fontId="0" fillId="0" borderId="11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178" fontId="0" fillId="0" borderId="41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 textRotation="255" shrinkToFit="1"/>
    </xf>
    <xf numFmtId="0" fontId="0" fillId="34" borderId="34" xfId="0" applyFill="1" applyBorder="1" applyAlignment="1">
      <alignment horizontal="center" vertical="center" textRotation="255" shrinkToFit="1"/>
    </xf>
    <xf numFmtId="0" fontId="0" fillId="34" borderId="42" xfId="0" applyFill="1" applyBorder="1" applyAlignment="1">
      <alignment horizontal="center" vertical="center" textRotation="255" shrinkToFit="1"/>
    </xf>
    <xf numFmtId="0" fontId="0" fillId="34" borderId="47" xfId="0" applyFill="1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178" fontId="0" fillId="0" borderId="25" xfId="0" applyNumberForma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90" zoomScaleNormal="90" workbookViewId="0" topLeftCell="A1">
      <selection activeCell="I9" sqref="I9"/>
    </sheetView>
  </sheetViews>
  <sheetFormatPr defaultColWidth="8.796875" defaultRowHeight="14.25"/>
  <cols>
    <col min="1" max="1" width="1.1015625" style="0" customWidth="1"/>
    <col min="2" max="3" width="2.8984375" style="0" customWidth="1"/>
    <col min="4" max="5" width="5" style="0" customWidth="1"/>
    <col min="6" max="6" width="10.69921875" style="0" customWidth="1"/>
    <col min="7" max="7" width="3.19921875" style="0" customWidth="1"/>
    <col min="8" max="8" width="6.5" style="0" customWidth="1"/>
    <col min="9" max="9" width="6.8984375" style="0" customWidth="1"/>
    <col min="10" max="10" width="3" style="0" customWidth="1"/>
    <col min="11" max="11" width="6.5" style="0" customWidth="1"/>
    <col min="12" max="12" width="6.8984375" style="0" customWidth="1"/>
    <col min="13" max="13" width="3" style="0" customWidth="1"/>
    <col min="14" max="14" width="6.5" style="0" customWidth="1"/>
    <col min="15" max="15" width="6.8984375" style="0" customWidth="1"/>
    <col min="16" max="16" width="3" style="0" customWidth="1"/>
    <col min="17" max="19" width="7" style="0" customWidth="1"/>
    <col min="20" max="20" width="6.8984375" style="0" customWidth="1"/>
    <col min="21" max="21" width="3" style="0" customWidth="1"/>
    <col min="22" max="22" width="6.5" style="0" customWidth="1"/>
    <col min="23" max="23" width="6.8984375" style="0" customWidth="1"/>
    <col min="24" max="24" width="3" style="0" customWidth="1"/>
    <col min="25" max="25" width="5.59765625" style="50" customWidth="1"/>
    <col min="26" max="26" width="5.59765625" style="52" customWidth="1"/>
  </cols>
  <sheetData>
    <row r="1" spans="2:23" ht="14.25" thickBot="1">
      <c r="B1" t="s">
        <v>50</v>
      </c>
      <c r="D1" s="9"/>
      <c r="E1" s="9"/>
      <c r="F1" s="9"/>
      <c r="G1" s="9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:24" ht="16.5" customHeight="1">
      <c r="B2" s="71" t="s">
        <v>0</v>
      </c>
      <c r="C2" s="73" t="s">
        <v>1</v>
      </c>
      <c r="D2" s="75" t="s">
        <v>15</v>
      </c>
      <c r="E2" s="75" t="s">
        <v>16</v>
      </c>
      <c r="F2" s="77" t="s">
        <v>8</v>
      </c>
      <c r="G2" s="79" t="s">
        <v>9</v>
      </c>
      <c r="H2" s="70" t="s">
        <v>2</v>
      </c>
      <c r="I2" s="70"/>
      <c r="J2" s="68" t="s">
        <v>12</v>
      </c>
      <c r="K2" s="70" t="s">
        <v>73</v>
      </c>
      <c r="L2" s="70"/>
      <c r="M2" s="68" t="s">
        <v>12</v>
      </c>
      <c r="N2" s="70" t="s">
        <v>11</v>
      </c>
      <c r="O2" s="70"/>
      <c r="P2" s="68" t="s">
        <v>12</v>
      </c>
      <c r="Q2" s="70" t="s">
        <v>77</v>
      </c>
      <c r="R2" s="70"/>
      <c r="S2" s="70" t="s">
        <v>13</v>
      </c>
      <c r="T2" s="70"/>
      <c r="U2" s="68" t="s">
        <v>12</v>
      </c>
      <c r="V2" s="81" t="s">
        <v>74</v>
      </c>
      <c r="W2" s="81"/>
      <c r="X2" s="82" t="s">
        <v>12</v>
      </c>
    </row>
    <row r="3" spans="2:24" ht="16.5" customHeight="1" thickBot="1">
      <c r="B3" s="72"/>
      <c r="C3" s="74"/>
      <c r="D3" s="76"/>
      <c r="E3" s="76"/>
      <c r="F3" s="78"/>
      <c r="G3" s="80"/>
      <c r="H3" s="33" t="s">
        <v>4</v>
      </c>
      <c r="I3" s="33" t="s">
        <v>5</v>
      </c>
      <c r="J3" s="69"/>
      <c r="K3" s="33" t="s">
        <v>4</v>
      </c>
      <c r="L3" s="33" t="s">
        <v>5</v>
      </c>
      <c r="M3" s="69"/>
      <c r="N3" s="33" t="s">
        <v>4</v>
      </c>
      <c r="O3" s="33" t="s">
        <v>5</v>
      </c>
      <c r="P3" s="69"/>
      <c r="Q3" s="33" t="s">
        <v>4</v>
      </c>
      <c r="R3" s="33" t="s">
        <v>5</v>
      </c>
      <c r="S3" s="33" t="s">
        <v>4</v>
      </c>
      <c r="T3" s="33" t="s">
        <v>5</v>
      </c>
      <c r="U3" s="69"/>
      <c r="V3" s="33" t="s">
        <v>4</v>
      </c>
      <c r="W3" s="34" t="s">
        <v>5</v>
      </c>
      <c r="X3" s="83"/>
    </row>
    <row r="4" spans="2:24" ht="22.5" customHeight="1">
      <c r="B4" s="84" t="s">
        <v>75</v>
      </c>
      <c r="C4" s="75"/>
      <c r="D4" s="4" t="s">
        <v>57</v>
      </c>
      <c r="E4" s="4" t="s">
        <v>58</v>
      </c>
      <c r="F4" s="4" t="s">
        <v>59</v>
      </c>
      <c r="G4" s="2">
        <v>1</v>
      </c>
      <c r="H4" s="53">
        <v>9.25</v>
      </c>
      <c r="I4" s="53">
        <f aca="true" t="shared" si="0" ref="I4:I11">SUM(H4:H4)</f>
        <v>9.25</v>
      </c>
      <c r="J4" s="55">
        <f>RANK(I4,$I$4:$I$18,0)</f>
        <v>4</v>
      </c>
      <c r="K4" s="53">
        <v>7.9</v>
      </c>
      <c r="L4" s="53">
        <f aca="true" t="shared" si="1" ref="L4:L11">SUM(K4:K4)</f>
        <v>7.9</v>
      </c>
      <c r="M4" s="55">
        <f>RANK(L4,$L$4:$L$18,0)</f>
        <v>4</v>
      </c>
      <c r="N4" s="53">
        <v>7.3</v>
      </c>
      <c r="O4" s="53">
        <f aca="true" t="shared" si="2" ref="O4:O11">SUM(N4:N4)</f>
        <v>7.3</v>
      </c>
      <c r="P4" s="55">
        <f>RANK(O4,$O$4:$O$18,0)</f>
        <v>5</v>
      </c>
      <c r="Q4" s="56"/>
      <c r="R4" s="56"/>
      <c r="S4" s="53">
        <f aca="true" t="shared" si="3" ref="S4:S11">(H4+K4+N4+V4)</f>
        <v>29.2</v>
      </c>
      <c r="T4" s="53">
        <f aca="true" t="shared" si="4" ref="T4:T11">SUM(S4:S4)</f>
        <v>29.2</v>
      </c>
      <c r="U4" s="55">
        <f>RANK(T4,$T$4:$T$18,0)</f>
        <v>5</v>
      </c>
      <c r="V4" s="53">
        <v>4.75</v>
      </c>
      <c r="W4" s="53">
        <f aca="true" t="shared" si="5" ref="W4:W11">SUM(V4:V4)</f>
        <v>4.75</v>
      </c>
      <c r="X4" s="57">
        <f>RANK(W4,$W$4:$W$18,0)</f>
        <v>5</v>
      </c>
    </row>
    <row r="5" spans="2:24" ht="22.5" customHeight="1">
      <c r="B5" s="85"/>
      <c r="C5" s="87"/>
      <c r="D5" s="5" t="s">
        <v>60</v>
      </c>
      <c r="E5" s="5" t="s">
        <v>61</v>
      </c>
      <c r="F5" s="5" t="s">
        <v>62</v>
      </c>
      <c r="G5" s="5">
        <v>2</v>
      </c>
      <c r="H5" s="35">
        <v>11</v>
      </c>
      <c r="I5" s="35">
        <f t="shared" si="0"/>
        <v>11</v>
      </c>
      <c r="J5" s="36">
        <f aca="true" t="shared" si="6" ref="J5:J11">RANK(I5,$I$4:$I$18,0)</f>
        <v>3</v>
      </c>
      <c r="K5" s="35">
        <v>9</v>
      </c>
      <c r="L5" s="35">
        <f t="shared" si="1"/>
        <v>9</v>
      </c>
      <c r="M5" s="36">
        <f aca="true" t="shared" si="7" ref="M5:M11">RANK(L5,$L$4:$L$18,0)</f>
        <v>3</v>
      </c>
      <c r="N5" s="35">
        <v>9.65</v>
      </c>
      <c r="O5" s="35">
        <f t="shared" si="2"/>
        <v>9.65</v>
      </c>
      <c r="P5" s="36">
        <f aca="true" t="shared" si="8" ref="P5:P11">RANK(O5,$O$4:$O$18,0)</f>
        <v>3</v>
      </c>
      <c r="Q5" s="37"/>
      <c r="R5" s="37"/>
      <c r="S5" s="35">
        <f t="shared" si="3"/>
        <v>36.15</v>
      </c>
      <c r="T5" s="35">
        <f t="shared" si="4"/>
        <v>36.15</v>
      </c>
      <c r="U5" s="36">
        <f aca="true" t="shared" si="9" ref="U5:U11">RANK(T5,$T$4:$T$18,0)</f>
        <v>3</v>
      </c>
      <c r="V5" s="35">
        <v>6.5</v>
      </c>
      <c r="W5" s="35">
        <f t="shared" si="5"/>
        <v>6.5</v>
      </c>
      <c r="X5" s="39">
        <f aca="true" t="shared" si="10" ref="X5:X11">RANK(W5,$W$4:$W$18,0)</f>
        <v>3</v>
      </c>
    </row>
    <row r="6" spans="2:24" ht="22.5" customHeight="1">
      <c r="B6" s="85"/>
      <c r="C6" s="87"/>
      <c r="D6" s="5" t="s">
        <v>63</v>
      </c>
      <c r="E6" s="5" t="s">
        <v>64</v>
      </c>
      <c r="F6" s="5" t="s">
        <v>65</v>
      </c>
      <c r="G6" s="5">
        <v>3</v>
      </c>
      <c r="H6" s="35">
        <v>12.8</v>
      </c>
      <c r="I6" s="35">
        <f t="shared" si="0"/>
        <v>12.8</v>
      </c>
      <c r="J6" s="36">
        <f t="shared" si="6"/>
        <v>2</v>
      </c>
      <c r="K6" s="35">
        <v>12.05</v>
      </c>
      <c r="L6" s="35">
        <f t="shared" si="1"/>
        <v>12.05</v>
      </c>
      <c r="M6" s="36">
        <f t="shared" si="7"/>
        <v>2</v>
      </c>
      <c r="N6" s="35">
        <v>13.4</v>
      </c>
      <c r="O6" s="35">
        <f t="shared" si="2"/>
        <v>13.4</v>
      </c>
      <c r="P6" s="36">
        <f t="shared" si="8"/>
        <v>1</v>
      </c>
      <c r="Q6" s="37"/>
      <c r="R6" s="37"/>
      <c r="S6" s="35">
        <f t="shared" si="3"/>
        <v>48.45</v>
      </c>
      <c r="T6" s="35">
        <f t="shared" si="4"/>
        <v>48.45</v>
      </c>
      <c r="U6" s="36">
        <f t="shared" si="9"/>
        <v>1</v>
      </c>
      <c r="V6" s="35">
        <v>10.2</v>
      </c>
      <c r="W6" s="35">
        <f t="shared" si="5"/>
        <v>10.2</v>
      </c>
      <c r="X6" s="39">
        <f t="shared" si="10"/>
        <v>1</v>
      </c>
    </row>
    <row r="7" spans="2:24" ht="22.5" customHeight="1" thickBot="1">
      <c r="B7" s="86"/>
      <c r="C7" s="88"/>
      <c r="D7" s="40" t="s">
        <v>63</v>
      </c>
      <c r="E7" s="40" t="s">
        <v>64</v>
      </c>
      <c r="F7" s="40" t="s">
        <v>66</v>
      </c>
      <c r="G7" s="40">
        <v>3</v>
      </c>
      <c r="H7" s="22">
        <v>12.95</v>
      </c>
      <c r="I7" s="22">
        <f t="shared" si="0"/>
        <v>12.95</v>
      </c>
      <c r="J7" s="41">
        <f t="shared" si="6"/>
        <v>1</v>
      </c>
      <c r="K7" s="22">
        <v>12.7</v>
      </c>
      <c r="L7" s="22">
        <f t="shared" si="1"/>
        <v>12.7</v>
      </c>
      <c r="M7" s="41">
        <f t="shared" si="7"/>
        <v>1</v>
      </c>
      <c r="N7" s="22">
        <v>10.65</v>
      </c>
      <c r="O7" s="22">
        <f t="shared" si="2"/>
        <v>10.65</v>
      </c>
      <c r="P7" s="41">
        <f t="shared" si="8"/>
        <v>2</v>
      </c>
      <c r="Q7" s="42"/>
      <c r="R7" s="42"/>
      <c r="S7" s="22">
        <f t="shared" si="3"/>
        <v>44.8</v>
      </c>
      <c r="T7" s="22">
        <f t="shared" si="4"/>
        <v>44.8</v>
      </c>
      <c r="U7" s="41">
        <f t="shared" si="9"/>
        <v>2</v>
      </c>
      <c r="V7" s="22">
        <v>8.5</v>
      </c>
      <c r="W7" s="22">
        <f t="shared" si="5"/>
        <v>8.5</v>
      </c>
      <c r="X7" s="43">
        <f t="shared" si="10"/>
        <v>2</v>
      </c>
    </row>
    <row r="8" spans="2:26" ht="22.5" customHeight="1">
      <c r="B8" s="84" t="s">
        <v>76</v>
      </c>
      <c r="C8" s="89"/>
      <c r="D8" s="4" t="s">
        <v>34</v>
      </c>
      <c r="E8" s="4" t="s">
        <v>35</v>
      </c>
      <c r="F8" s="4" t="s">
        <v>67</v>
      </c>
      <c r="G8" s="4">
        <v>2</v>
      </c>
      <c r="H8" s="53">
        <v>8.4</v>
      </c>
      <c r="I8" s="53">
        <f t="shared" si="0"/>
        <v>8.4</v>
      </c>
      <c r="J8" s="55">
        <f t="shared" si="6"/>
        <v>5</v>
      </c>
      <c r="K8" s="53">
        <v>7.5</v>
      </c>
      <c r="L8" s="53">
        <f t="shared" si="1"/>
        <v>7.5</v>
      </c>
      <c r="M8" s="55">
        <f t="shared" si="7"/>
        <v>5</v>
      </c>
      <c r="N8" s="53">
        <v>7.9</v>
      </c>
      <c r="O8" s="53">
        <f t="shared" si="2"/>
        <v>7.9</v>
      </c>
      <c r="P8" s="55">
        <f t="shared" si="8"/>
        <v>4</v>
      </c>
      <c r="Q8" s="56"/>
      <c r="R8" s="56"/>
      <c r="S8" s="53">
        <f t="shared" si="3"/>
        <v>29.700000000000003</v>
      </c>
      <c r="T8" s="53">
        <f t="shared" si="4"/>
        <v>29.700000000000003</v>
      </c>
      <c r="U8" s="55">
        <f t="shared" si="9"/>
        <v>4</v>
      </c>
      <c r="V8" s="53">
        <v>5.9</v>
      </c>
      <c r="W8" s="53">
        <f t="shared" si="5"/>
        <v>5.9</v>
      </c>
      <c r="X8" s="57">
        <f t="shared" si="10"/>
        <v>4</v>
      </c>
      <c r="Z8" s="51"/>
    </row>
    <row r="9" spans="2:24" ht="22.5" customHeight="1">
      <c r="B9" s="85"/>
      <c r="C9" s="90"/>
      <c r="D9" s="5" t="s">
        <v>68</v>
      </c>
      <c r="E9" s="5" t="s">
        <v>69</v>
      </c>
      <c r="F9" s="5" t="s">
        <v>70</v>
      </c>
      <c r="G9" s="5">
        <v>1</v>
      </c>
      <c r="H9" s="35">
        <v>8.1</v>
      </c>
      <c r="I9" s="35">
        <f t="shared" si="0"/>
        <v>8.1</v>
      </c>
      <c r="J9" s="36">
        <f t="shared" si="6"/>
        <v>6</v>
      </c>
      <c r="K9" s="35">
        <v>5.6</v>
      </c>
      <c r="L9" s="35">
        <f t="shared" si="1"/>
        <v>5.6</v>
      </c>
      <c r="M9" s="36">
        <f t="shared" si="7"/>
        <v>7</v>
      </c>
      <c r="N9" s="35">
        <v>6.45</v>
      </c>
      <c r="O9" s="35">
        <f t="shared" si="2"/>
        <v>6.45</v>
      </c>
      <c r="P9" s="36">
        <f t="shared" si="8"/>
        <v>6</v>
      </c>
      <c r="Q9" s="37"/>
      <c r="R9" s="37"/>
      <c r="S9" s="35">
        <f t="shared" si="3"/>
        <v>23.9</v>
      </c>
      <c r="T9" s="35">
        <f t="shared" si="4"/>
        <v>23.9</v>
      </c>
      <c r="U9" s="36">
        <f t="shared" si="9"/>
        <v>6</v>
      </c>
      <c r="V9" s="35">
        <v>3.75</v>
      </c>
      <c r="W9" s="35">
        <f t="shared" si="5"/>
        <v>3.75</v>
      </c>
      <c r="X9" s="39">
        <f t="shared" si="10"/>
        <v>6</v>
      </c>
    </row>
    <row r="10" spans="2:24" ht="22.5" customHeight="1">
      <c r="B10" s="85"/>
      <c r="C10" s="90"/>
      <c r="D10" s="5" t="s">
        <v>63</v>
      </c>
      <c r="E10" s="5" t="s">
        <v>64</v>
      </c>
      <c r="F10" s="5" t="s">
        <v>71</v>
      </c>
      <c r="G10" s="5">
        <v>1</v>
      </c>
      <c r="H10" s="35">
        <v>7.15</v>
      </c>
      <c r="I10" s="35">
        <f t="shared" si="0"/>
        <v>7.15</v>
      </c>
      <c r="J10" s="36">
        <f t="shared" si="6"/>
        <v>8</v>
      </c>
      <c r="K10" s="35">
        <v>7.25</v>
      </c>
      <c r="L10" s="35">
        <f t="shared" si="1"/>
        <v>7.25</v>
      </c>
      <c r="M10" s="36">
        <f t="shared" si="7"/>
        <v>6</v>
      </c>
      <c r="N10" s="35">
        <v>5.85</v>
      </c>
      <c r="O10" s="35">
        <f t="shared" si="2"/>
        <v>5.85</v>
      </c>
      <c r="P10" s="36">
        <f t="shared" si="8"/>
        <v>7</v>
      </c>
      <c r="Q10" s="37"/>
      <c r="R10" s="37"/>
      <c r="S10" s="35">
        <f t="shared" si="3"/>
        <v>22.15</v>
      </c>
      <c r="T10" s="35">
        <f t="shared" si="4"/>
        <v>22.15</v>
      </c>
      <c r="U10" s="36">
        <f t="shared" si="9"/>
        <v>7</v>
      </c>
      <c r="V10" s="35">
        <v>1.9</v>
      </c>
      <c r="W10" s="35">
        <f t="shared" si="5"/>
        <v>1.9</v>
      </c>
      <c r="X10" s="39">
        <f t="shared" si="10"/>
        <v>7</v>
      </c>
    </row>
    <row r="11" spans="2:24" ht="22.5" customHeight="1" thickBot="1">
      <c r="B11" s="86"/>
      <c r="C11" s="91"/>
      <c r="D11" s="40" t="s">
        <v>63</v>
      </c>
      <c r="E11" s="40" t="s">
        <v>64</v>
      </c>
      <c r="F11" s="40" t="s">
        <v>72</v>
      </c>
      <c r="G11" s="40">
        <v>1</v>
      </c>
      <c r="H11" s="22">
        <v>4.6</v>
      </c>
      <c r="I11" s="22">
        <f t="shared" si="0"/>
        <v>4.6</v>
      </c>
      <c r="J11" s="41">
        <f t="shared" si="6"/>
        <v>10</v>
      </c>
      <c r="K11" s="22">
        <v>3.45</v>
      </c>
      <c r="L11" s="22">
        <f t="shared" si="1"/>
        <v>3.45</v>
      </c>
      <c r="M11" s="41">
        <f t="shared" si="7"/>
        <v>9</v>
      </c>
      <c r="N11" s="22">
        <v>1.2</v>
      </c>
      <c r="O11" s="22">
        <f t="shared" si="2"/>
        <v>1.2</v>
      </c>
      <c r="P11" s="41">
        <f t="shared" si="8"/>
        <v>10</v>
      </c>
      <c r="Q11" s="42"/>
      <c r="R11" s="42"/>
      <c r="S11" s="22">
        <f t="shared" si="3"/>
        <v>10.55</v>
      </c>
      <c r="T11" s="22">
        <f t="shared" si="4"/>
        <v>10.55</v>
      </c>
      <c r="U11" s="41">
        <f t="shared" si="9"/>
        <v>10</v>
      </c>
      <c r="V11" s="22">
        <v>1.3</v>
      </c>
      <c r="W11" s="22">
        <f t="shared" si="5"/>
        <v>1.3</v>
      </c>
      <c r="X11" s="43">
        <f t="shared" si="10"/>
        <v>10</v>
      </c>
    </row>
    <row r="12" spans="6:24" ht="13.5">
      <c r="F12" s="44"/>
      <c r="G12" s="44"/>
      <c r="H12" s="44"/>
      <c r="I12" s="44"/>
      <c r="J12" s="45"/>
      <c r="K12" s="44"/>
      <c r="L12" s="44"/>
      <c r="M12" s="45"/>
      <c r="N12" s="44"/>
      <c r="O12" s="44"/>
      <c r="P12" s="45"/>
      <c r="Q12" s="44"/>
      <c r="R12" s="44"/>
      <c r="S12" s="44"/>
      <c r="T12" s="44"/>
      <c r="U12" s="44"/>
      <c r="V12" s="44"/>
      <c r="W12" s="44"/>
      <c r="X12" s="45"/>
    </row>
    <row r="13" spans="2:24" ht="14.25" thickBot="1">
      <c r="B13" t="s">
        <v>51</v>
      </c>
      <c r="F13" s="44"/>
      <c r="G13" s="44"/>
      <c r="H13" s="44"/>
      <c r="I13" s="44"/>
      <c r="J13" s="45"/>
      <c r="K13" s="44"/>
      <c r="L13" s="44"/>
      <c r="M13" s="45"/>
      <c r="N13" s="44"/>
      <c r="O13" s="44"/>
      <c r="P13" s="45"/>
      <c r="Q13" s="44"/>
      <c r="R13" s="44"/>
      <c r="S13" s="44"/>
      <c r="T13" s="44"/>
      <c r="U13" s="44"/>
      <c r="V13" s="44"/>
      <c r="W13" s="44"/>
      <c r="X13" s="45"/>
    </row>
    <row r="14" spans="2:24" ht="15" customHeight="1">
      <c r="B14" s="92" t="s">
        <v>0</v>
      </c>
      <c r="C14" s="75" t="s">
        <v>1</v>
      </c>
      <c r="D14" s="75" t="s">
        <v>15</v>
      </c>
      <c r="E14" s="73" t="s">
        <v>16</v>
      </c>
      <c r="F14" s="97" t="s">
        <v>8</v>
      </c>
      <c r="G14" s="79" t="s">
        <v>9</v>
      </c>
      <c r="H14" s="77" t="s">
        <v>2</v>
      </c>
      <c r="I14" s="77"/>
      <c r="J14" s="99" t="s">
        <v>12</v>
      </c>
      <c r="K14" s="77" t="s">
        <v>73</v>
      </c>
      <c r="L14" s="77"/>
      <c r="M14" s="99" t="s">
        <v>12</v>
      </c>
      <c r="N14" s="77" t="s">
        <v>11</v>
      </c>
      <c r="O14" s="77"/>
      <c r="P14" s="99" t="s">
        <v>12</v>
      </c>
      <c r="Q14" s="77" t="s">
        <v>77</v>
      </c>
      <c r="R14" s="77"/>
      <c r="S14" s="77" t="s">
        <v>13</v>
      </c>
      <c r="T14" s="77"/>
      <c r="U14" s="79" t="s">
        <v>12</v>
      </c>
      <c r="V14" s="77" t="s">
        <v>74</v>
      </c>
      <c r="W14" s="96"/>
      <c r="X14" s="101" t="s">
        <v>12</v>
      </c>
    </row>
    <row r="15" spans="2:24" ht="15" customHeight="1">
      <c r="B15" s="93"/>
      <c r="C15" s="87"/>
      <c r="D15" s="87"/>
      <c r="E15" s="94"/>
      <c r="F15" s="98"/>
      <c r="G15" s="95"/>
      <c r="H15" s="5" t="s">
        <v>4</v>
      </c>
      <c r="I15" s="5" t="s">
        <v>5</v>
      </c>
      <c r="J15" s="100"/>
      <c r="K15" s="5" t="s">
        <v>4</v>
      </c>
      <c r="L15" s="5" t="s">
        <v>5</v>
      </c>
      <c r="M15" s="100"/>
      <c r="N15" s="5" t="s">
        <v>4</v>
      </c>
      <c r="O15" s="5" t="s">
        <v>5</v>
      </c>
      <c r="P15" s="100"/>
      <c r="Q15" s="5" t="s">
        <v>4</v>
      </c>
      <c r="R15" s="5" t="s">
        <v>5</v>
      </c>
      <c r="S15" s="5" t="s">
        <v>4</v>
      </c>
      <c r="T15" s="5" t="s">
        <v>5</v>
      </c>
      <c r="U15" s="95"/>
      <c r="V15" s="5" t="s">
        <v>4</v>
      </c>
      <c r="W15" s="46" t="s">
        <v>5</v>
      </c>
      <c r="X15" s="102"/>
    </row>
    <row r="16" spans="2:24" ht="27" customHeight="1">
      <c r="B16" s="85"/>
      <c r="C16" s="90"/>
      <c r="D16" s="103" t="s">
        <v>52</v>
      </c>
      <c r="E16" s="103" t="s">
        <v>53</v>
      </c>
      <c r="F16" s="54" t="s">
        <v>54</v>
      </c>
      <c r="G16" s="54">
        <v>3</v>
      </c>
      <c r="H16" s="35">
        <v>7.05</v>
      </c>
      <c r="I16" s="35">
        <f>SUM(H16:H16)</f>
        <v>7.05</v>
      </c>
      <c r="J16" s="36">
        <f>RANK(I16,$I$4:$I$18,0)</f>
        <v>9</v>
      </c>
      <c r="K16" s="35">
        <v>2.8</v>
      </c>
      <c r="L16" s="35">
        <f>SUM(K16:K16)</f>
        <v>2.8</v>
      </c>
      <c r="M16" s="36">
        <f>RANK(L16,$L$4:$L$18,0)</f>
        <v>10</v>
      </c>
      <c r="N16" s="35">
        <v>2.45</v>
      </c>
      <c r="O16" s="35">
        <f>SUM(N16:N16)</f>
        <v>2.45</v>
      </c>
      <c r="P16" s="36">
        <f>RANK(O16,$O$4:$O$18,0)</f>
        <v>9</v>
      </c>
      <c r="Q16" s="35">
        <f>(H16+K16+N16)</f>
        <v>12.3</v>
      </c>
      <c r="R16" s="35">
        <f>SUM(Q16:Q16)</f>
        <v>12.3</v>
      </c>
      <c r="S16" s="35">
        <f>(H16+K16+N16+V16)</f>
        <v>13.9</v>
      </c>
      <c r="T16" s="35">
        <f>SUM(S16:S16)</f>
        <v>13.9</v>
      </c>
      <c r="U16" s="36">
        <f>RANK(T16,$T$4:$T$18,0)</f>
        <v>9</v>
      </c>
      <c r="V16" s="35">
        <v>1.6</v>
      </c>
      <c r="W16" s="38">
        <f>SUM(V16:V16)</f>
        <v>1.6</v>
      </c>
      <c r="X16" s="39">
        <f>RANK(W16,$W$4:$W$18,0)</f>
        <v>9</v>
      </c>
    </row>
    <row r="17" spans="2:24" ht="27" customHeight="1">
      <c r="B17" s="85"/>
      <c r="C17" s="90"/>
      <c r="D17" s="90"/>
      <c r="E17" s="90"/>
      <c r="F17" s="1" t="s">
        <v>55</v>
      </c>
      <c r="G17" s="1">
        <v>1</v>
      </c>
      <c r="H17" s="35">
        <v>7.3</v>
      </c>
      <c r="I17" s="35">
        <f>SUM(H17:H17)</f>
        <v>7.3</v>
      </c>
      <c r="J17" s="36">
        <f>RANK(I17,$I$4:$I$18,0)</f>
        <v>7</v>
      </c>
      <c r="K17" s="35">
        <v>4.55</v>
      </c>
      <c r="L17" s="35">
        <f>SUM(K17:K17)</f>
        <v>4.55</v>
      </c>
      <c r="M17" s="36">
        <f>RANK(L17,$L$4:$L$18,0)</f>
        <v>8</v>
      </c>
      <c r="N17" s="35">
        <v>3.95</v>
      </c>
      <c r="O17" s="35">
        <f>SUM(N17:N17)</f>
        <v>3.95</v>
      </c>
      <c r="P17" s="36">
        <f>RANK(O17,$O$4:$O$18,0)</f>
        <v>8</v>
      </c>
      <c r="Q17" s="35">
        <f>(H17+K17+N17)</f>
        <v>15.8</v>
      </c>
      <c r="R17" s="35">
        <f>SUM(Q17:Q17)</f>
        <v>15.8</v>
      </c>
      <c r="S17" s="35">
        <f>(H17+K17+N17+V17)</f>
        <v>17.6</v>
      </c>
      <c r="T17" s="35">
        <f>SUM(S17:S17)</f>
        <v>17.6</v>
      </c>
      <c r="U17" s="36">
        <f>RANK(T17,$T$4:$T$18,0)</f>
        <v>8</v>
      </c>
      <c r="V17" s="35">
        <v>1.8</v>
      </c>
      <c r="W17" s="38">
        <f>SUM(V17:V17)</f>
        <v>1.8</v>
      </c>
      <c r="X17" s="39">
        <f>RANK(W17,$W$4:$W$18,0)</f>
        <v>8</v>
      </c>
    </row>
    <row r="18" spans="2:24" ht="27" customHeight="1">
      <c r="B18" s="85"/>
      <c r="C18" s="90"/>
      <c r="D18" s="90"/>
      <c r="E18" s="90"/>
      <c r="F18" s="1" t="s">
        <v>56</v>
      </c>
      <c r="G18" s="1">
        <v>1</v>
      </c>
      <c r="H18" s="35">
        <v>0</v>
      </c>
      <c r="I18" s="35">
        <f>SUM(H18:H18)</f>
        <v>0</v>
      </c>
      <c r="J18" s="36">
        <f>RANK(I18,$I$4:$I$18,0)</f>
        <v>11</v>
      </c>
      <c r="K18" s="35">
        <v>0</v>
      </c>
      <c r="L18" s="35">
        <f>SUM(K18:K18)</f>
        <v>0</v>
      </c>
      <c r="M18" s="36">
        <f>RANK(L18,$L$4:$L$18,0)</f>
        <v>11</v>
      </c>
      <c r="N18" s="35">
        <v>0</v>
      </c>
      <c r="O18" s="35">
        <f>SUM(N18:N18)</f>
        <v>0</v>
      </c>
      <c r="P18" s="36">
        <f>RANK(O18,$O$4:$O$18,0)</f>
        <v>11</v>
      </c>
      <c r="Q18" s="35">
        <f>(H18+K18+N18)</f>
        <v>0</v>
      </c>
      <c r="R18" s="35">
        <f>SUM(Q18:Q18)</f>
        <v>0</v>
      </c>
      <c r="S18" s="35">
        <f>(H18+K18+N18+V18)</f>
        <v>0</v>
      </c>
      <c r="T18" s="35">
        <f>SUM(S18:S18)</f>
        <v>0</v>
      </c>
      <c r="U18" s="36">
        <f>RANK(T18,$T$4:$T$18,0)</f>
        <v>11</v>
      </c>
      <c r="V18" s="35">
        <v>0</v>
      </c>
      <c r="W18" s="38">
        <f>SUM(V18:V18)</f>
        <v>0</v>
      </c>
      <c r="X18" s="39">
        <f>RANK(W18,$W$4:$W$18,0)</f>
        <v>11</v>
      </c>
    </row>
    <row r="19" spans="2:24" ht="27" customHeight="1">
      <c r="B19" s="85"/>
      <c r="C19" s="90"/>
      <c r="D19" s="90"/>
      <c r="E19" s="90"/>
      <c r="F19" s="5"/>
      <c r="G19" s="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8"/>
      <c r="X19" s="47"/>
    </row>
    <row r="20" spans="2:24" ht="27" customHeight="1" thickBot="1">
      <c r="B20" s="86"/>
      <c r="C20" s="91"/>
      <c r="D20" s="91"/>
      <c r="E20" s="91"/>
      <c r="F20" s="104" t="s">
        <v>10</v>
      </c>
      <c r="G20" s="105"/>
      <c r="H20" s="22">
        <f aca="true" t="shared" si="11" ref="H20:R20">SUM(H16:H18)</f>
        <v>14.35</v>
      </c>
      <c r="I20" s="22">
        <f t="shared" si="11"/>
        <v>14.35</v>
      </c>
      <c r="J20" s="22"/>
      <c r="K20" s="22">
        <f t="shared" si="11"/>
        <v>7.35</v>
      </c>
      <c r="L20" s="22">
        <f t="shared" si="11"/>
        <v>7.35</v>
      </c>
      <c r="M20" s="22"/>
      <c r="N20" s="22">
        <f t="shared" si="11"/>
        <v>6.4</v>
      </c>
      <c r="O20" s="22">
        <f t="shared" si="11"/>
        <v>6.4</v>
      </c>
      <c r="P20" s="22"/>
      <c r="Q20" s="22">
        <f t="shared" si="11"/>
        <v>28.1</v>
      </c>
      <c r="R20" s="22">
        <f t="shared" si="11"/>
        <v>28.1</v>
      </c>
      <c r="S20" s="42"/>
      <c r="T20" s="42"/>
      <c r="U20" s="42"/>
      <c r="V20" s="42"/>
      <c r="W20" s="48"/>
      <c r="X20" s="49"/>
    </row>
    <row r="21" spans="1:23" ht="12.75" customHeight="1">
      <c r="A21" s="6"/>
      <c r="B21" s="7"/>
      <c r="C21" s="7"/>
      <c r="D21" s="7"/>
      <c r="E21" s="8"/>
      <c r="F21" s="8"/>
      <c r="G21" s="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ht="13.5">
      <c r="F22" t="s">
        <v>79</v>
      </c>
    </row>
    <row r="23" ht="13.5">
      <c r="F23" t="s">
        <v>78</v>
      </c>
    </row>
  </sheetData>
  <sheetProtection/>
  <mergeCells count="43">
    <mergeCell ref="X14:X15"/>
    <mergeCell ref="B16:B20"/>
    <mergeCell ref="C16:C20"/>
    <mergeCell ref="D16:D20"/>
    <mergeCell ref="E16:E20"/>
    <mergeCell ref="F20:G20"/>
    <mergeCell ref="N14:O14"/>
    <mergeCell ref="P14:P15"/>
    <mergeCell ref="Q14:R14"/>
    <mergeCell ref="S14:T14"/>
    <mergeCell ref="U14:U15"/>
    <mergeCell ref="V14:W14"/>
    <mergeCell ref="F14:F15"/>
    <mergeCell ref="G14:G15"/>
    <mergeCell ref="H14:I14"/>
    <mergeCell ref="J14:J15"/>
    <mergeCell ref="K14:L14"/>
    <mergeCell ref="M14:M15"/>
    <mergeCell ref="B8:B11"/>
    <mergeCell ref="C8:C11"/>
    <mergeCell ref="B14:B15"/>
    <mergeCell ref="C14:C15"/>
    <mergeCell ref="D14:D15"/>
    <mergeCell ref="E14:E15"/>
    <mergeCell ref="Q2:R2"/>
    <mergeCell ref="S2:T2"/>
    <mergeCell ref="U2:U3"/>
    <mergeCell ref="V2:W2"/>
    <mergeCell ref="X2:X3"/>
    <mergeCell ref="B4:B7"/>
    <mergeCell ref="C4:C7"/>
    <mergeCell ref="H2:I2"/>
    <mergeCell ref="J2:J3"/>
    <mergeCell ref="K2:L2"/>
    <mergeCell ref="M2:M3"/>
    <mergeCell ref="N2:O2"/>
    <mergeCell ref="P2:P3"/>
    <mergeCell ref="B2:B3"/>
    <mergeCell ref="C2:C3"/>
    <mergeCell ref="D2:D3"/>
    <mergeCell ref="E2:E3"/>
    <mergeCell ref="F2:F3"/>
    <mergeCell ref="G2:G3"/>
  </mergeCells>
  <conditionalFormatting sqref="J16:J18 J4:J11">
    <cfRule type="cellIs" priority="5" dxfId="0" operator="lessThan" stopIfTrue="1">
      <formula>4</formula>
    </cfRule>
  </conditionalFormatting>
  <conditionalFormatting sqref="M16:M18 M4:M11">
    <cfRule type="cellIs" priority="4" dxfId="0" operator="lessThan" stopIfTrue="1">
      <formula>4</formula>
    </cfRule>
  </conditionalFormatting>
  <conditionalFormatting sqref="P16:P18 P4:P11">
    <cfRule type="cellIs" priority="3" dxfId="0" operator="lessThan" stopIfTrue="1">
      <formula>4</formula>
    </cfRule>
  </conditionalFormatting>
  <conditionalFormatting sqref="U16:U18 U4:U11">
    <cfRule type="cellIs" priority="2" dxfId="0" operator="lessThan" stopIfTrue="1">
      <formula>7</formula>
    </cfRule>
  </conditionalFormatting>
  <conditionalFormatting sqref="X16:X18 X4:X11">
    <cfRule type="cellIs" priority="1" dxfId="0" operator="lessThan" stopIfTrue="1">
      <formula>4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3"/>
  <sheetViews>
    <sheetView zoomScale="90" zoomScaleNormal="90" workbookViewId="0" topLeftCell="A1">
      <selection activeCell="P11" sqref="P11"/>
    </sheetView>
  </sheetViews>
  <sheetFormatPr defaultColWidth="8.796875" defaultRowHeight="14.25"/>
  <cols>
    <col min="1" max="1" width="1.1015625" style="0" customWidth="1"/>
    <col min="2" max="3" width="2.8984375" style="0" customWidth="1"/>
    <col min="4" max="5" width="5" style="0" customWidth="1"/>
    <col min="6" max="6" width="10.69921875" style="0" customWidth="1"/>
    <col min="7" max="7" width="3.19921875" style="0" customWidth="1"/>
    <col min="8" max="9" width="6.5" style="0" customWidth="1"/>
    <col min="10" max="10" width="6.8984375" style="0" customWidth="1"/>
    <col min="11" max="11" width="3" style="0" customWidth="1"/>
    <col min="12" max="12" width="6.09765625" style="0" customWidth="1"/>
    <col min="13" max="13" width="6.5" style="0" customWidth="1"/>
    <col min="14" max="14" width="6.8984375" style="0" customWidth="1"/>
    <col min="15" max="15" width="3" style="0" customWidth="1"/>
    <col min="16" max="17" width="6.5" style="0" customWidth="1"/>
    <col min="18" max="18" width="6.8984375" style="0" customWidth="1"/>
    <col min="19" max="19" width="3" style="0" customWidth="1"/>
    <col min="20" max="24" width="7" style="0" customWidth="1"/>
    <col min="25" max="25" width="6.8984375" style="0" customWidth="1"/>
    <col min="26" max="26" width="3" style="0" customWidth="1"/>
    <col min="27" max="28" width="6.5" style="0" customWidth="1"/>
    <col min="29" max="29" width="6.8984375" style="0" customWidth="1"/>
    <col min="30" max="30" width="3" style="0" customWidth="1"/>
    <col min="31" max="31" width="5.59765625" style="50" customWidth="1"/>
    <col min="32" max="32" width="5.59765625" style="52" customWidth="1"/>
  </cols>
  <sheetData>
    <row r="1" spans="2:29" ht="22.5" customHeight="1" thickBot="1">
      <c r="B1" t="s">
        <v>17</v>
      </c>
      <c r="D1" s="9"/>
      <c r="E1" s="9"/>
      <c r="F1" s="9"/>
      <c r="G1" s="9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2:30" ht="21.75" customHeight="1">
      <c r="B2" s="71" t="s">
        <v>0</v>
      </c>
      <c r="C2" s="73" t="s">
        <v>1</v>
      </c>
      <c r="D2" s="75" t="s">
        <v>15</v>
      </c>
      <c r="E2" s="75" t="s">
        <v>16</v>
      </c>
      <c r="F2" s="77" t="s">
        <v>8</v>
      </c>
      <c r="G2" s="79" t="s">
        <v>9</v>
      </c>
      <c r="H2" s="70" t="s">
        <v>11</v>
      </c>
      <c r="I2" s="70"/>
      <c r="J2" s="70"/>
      <c r="K2" s="68" t="s">
        <v>12</v>
      </c>
      <c r="L2" s="70" t="s">
        <v>2</v>
      </c>
      <c r="M2" s="70"/>
      <c r="N2" s="70"/>
      <c r="O2" s="68" t="s">
        <v>12</v>
      </c>
      <c r="P2" s="70" t="s">
        <v>6</v>
      </c>
      <c r="Q2" s="70"/>
      <c r="R2" s="70"/>
      <c r="S2" s="68" t="s">
        <v>12</v>
      </c>
      <c r="T2" s="70" t="s">
        <v>18</v>
      </c>
      <c r="U2" s="70"/>
      <c r="V2" s="70"/>
      <c r="W2" s="70" t="s">
        <v>19</v>
      </c>
      <c r="X2" s="70"/>
      <c r="Y2" s="70"/>
      <c r="Z2" s="68" t="s">
        <v>12</v>
      </c>
      <c r="AA2" s="106" t="s">
        <v>7</v>
      </c>
      <c r="AB2" s="81"/>
      <c r="AC2" s="81"/>
      <c r="AD2" s="82" t="s">
        <v>12</v>
      </c>
    </row>
    <row r="3" spans="2:30" ht="21.75" customHeight="1" thickBot="1">
      <c r="B3" s="72"/>
      <c r="C3" s="74"/>
      <c r="D3" s="76"/>
      <c r="E3" s="76"/>
      <c r="F3" s="78"/>
      <c r="G3" s="80"/>
      <c r="H3" s="33" t="s">
        <v>3</v>
      </c>
      <c r="I3" s="33" t="s">
        <v>4</v>
      </c>
      <c r="J3" s="33" t="s">
        <v>5</v>
      </c>
      <c r="K3" s="69"/>
      <c r="L3" s="33" t="s">
        <v>3</v>
      </c>
      <c r="M3" s="33" t="s">
        <v>4</v>
      </c>
      <c r="N3" s="33" t="s">
        <v>5</v>
      </c>
      <c r="O3" s="69"/>
      <c r="P3" s="33" t="s">
        <v>3</v>
      </c>
      <c r="Q3" s="33" t="s">
        <v>4</v>
      </c>
      <c r="R3" s="33" t="s">
        <v>5</v>
      </c>
      <c r="S3" s="69"/>
      <c r="T3" s="33" t="s">
        <v>3</v>
      </c>
      <c r="U3" s="33" t="s">
        <v>4</v>
      </c>
      <c r="V3" s="33" t="s">
        <v>5</v>
      </c>
      <c r="W3" s="33" t="s">
        <v>3</v>
      </c>
      <c r="X3" s="33" t="s">
        <v>4</v>
      </c>
      <c r="Y3" s="33" t="s">
        <v>5</v>
      </c>
      <c r="Z3" s="69"/>
      <c r="AA3" s="33" t="s">
        <v>3</v>
      </c>
      <c r="AB3" s="33" t="s">
        <v>4</v>
      </c>
      <c r="AC3" s="34" t="s">
        <v>5</v>
      </c>
      <c r="AD3" s="83"/>
    </row>
    <row r="4" spans="2:30" ht="21.75" customHeight="1">
      <c r="B4" s="84" t="s">
        <v>75</v>
      </c>
      <c r="C4" s="75"/>
      <c r="D4" s="2" t="s">
        <v>30</v>
      </c>
      <c r="E4" s="2" t="s">
        <v>31</v>
      </c>
      <c r="F4" s="2" t="s">
        <v>32</v>
      </c>
      <c r="G4" s="2">
        <v>2</v>
      </c>
      <c r="H4" s="53">
        <v>8.8</v>
      </c>
      <c r="I4" s="53">
        <v>9.25</v>
      </c>
      <c r="J4" s="53">
        <f aca="true" t="shared" si="0" ref="J4:J9">SUM(H4:I4)</f>
        <v>18.05</v>
      </c>
      <c r="K4" s="55">
        <f aca="true" t="shared" si="1" ref="K4:K9">RANK(J4,$J$4:$J$18,0)</f>
        <v>1</v>
      </c>
      <c r="L4" s="59">
        <v>9.05</v>
      </c>
      <c r="M4" s="53">
        <v>9.2</v>
      </c>
      <c r="N4" s="59">
        <f aca="true" t="shared" si="2" ref="N4:N9">SUM(L4:M4)</f>
        <v>18.25</v>
      </c>
      <c r="O4" s="55">
        <f aca="true" t="shared" si="3" ref="O4:O9">RANK(N4,$N$4:$N$18,0)</f>
        <v>1</v>
      </c>
      <c r="P4" s="53">
        <v>7.8</v>
      </c>
      <c r="Q4" s="53">
        <v>7.3</v>
      </c>
      <c r="R4" s="53">
        <f aca="true" t="shared" si="4" ref="R4:R9">SUM(P4:Q4)</f>
        <v>15.1</v>
      </c>
      <c r="S4" s="55">
        <f aca="true" t="shared" si="5" ref="S4:S9">RANK(R4,$R$4:$R$18,0)</f>
        <v>1</v>
      </c>
      <c r="T4" s="56"/>
      <c r="U4" s="56"/>
      <c r="V4" s="56"/>
      <c r="W4" s="53">
        <f aca="true" t="shared" si="6" ref="W4:X9">(H4+L4+P4+AA4)</f>
        <v>32.900000000000006</v>
      </c>
      <c r="X4" s="53">
        <f t="shared" si="6"/>
        <v>33.75</v>
      </c>
      <c r="Y4" s="59">
        <f aca="true" t="shared" si="7" ref="Y4:Y9">SUM(W4:X4)</f>
        <v>66.65</v>
      </c>
      <c r="Z4" s="55">
        <f aca="true" t="shared" si="8" ref="Z4:Z9">RANK(Y4,$Y$4:$Y$18,0)</f>
        <v>1</v>
      </c>
      <c r="AA4" s="53">
        <v>7.25</v>
      </c>
      <c r="AB4" s="53">
        <v>8</v>
      </c>
      <c r="AC4" s="53">
        <f aca="true" t="shared" si="9" ref="AC4:AC9">SUM(AA4:AB4)</f>
        <v>15.25</v>
      </c>
      <c r="AD4" s="57">
        <f aca="true" t="shared" si="10" ref="AD4:AD9">RANK(AC4,$AC$4:$AC$18,0)</f>
        <v>1</v>
      </c>
    </row>
    <row r="5" spans="2:30" ht="21.75" customHeight="1">
      <c r="B5" s="85"/>
      <c r="C5" s="87"/>
      <c r="D5" s="1" t="s">
        <v>30</v>
      </c>
      <c r="E5" s="1" t="s">
        <v>31</v>
      </c>
      <c r="F5" s="1" t="s">
        <v>33</v>
      </c>
      <c r="G5" s="1">
        <v>1</v>
      </c>
      <c r="H5" s="35">
        <v>8.1</v>
      </c>
      <c r="I5" s="35">
        <v>8.8</v>
      </c>
      <c r="J5" s="35">
        <f t="shared" si="0"/>
        <v>16.9</v>
      </c>
      <c r="K5" s="36">
        <f t="shared" si="1"/>
        <v>3</v>
      </c>
      <c r="L5" s="58">
        <v>8.775</v>
      </c>
      <c r="M5" s="35">
        <v>8.65</v>
      </c>
      <c r="N5" s="58">
        <f t="shared" si="2"/>
        <v>17.425</v>
      </c>
      <c r="O5" s="36">
        <f t="shared" si="3"/>
        <v>2</v>
      </c>
      <c r="P5" s="35">
        <v>4.6</v>
      </c>
      <c r="Q5" s="35">
        <v>4</v>
      </c>
      <c r="R5" s="35">
        <f t="shared" si="4"/>
        <v>8.6</v>
      </c>
      <c r="S5" s="36">
        <f t="shared" si="5"/>
        <v>7</v>
      </c>
      <c r="T5" s="37"/>
      <c r="U5" s="37"/>
      <c r="V5" s="37"/>
      <c r="W5" s="35">
        <f t="shared" si="6"/>
        <v>24.475</v>
      </c>
      <c r="X5" s="35">
        <f t="shared" si="6"/>
        <v>25.1</v>
      </c>
      <c r="Y5" s="58">
        <f t="shared" si="7"/>
        <v>49.575</v>
      </c>
      <c r="Z5" s="36">
        <f t="shared" si="8"/>
        <v>5</v>
      </c>
      <c r="AA5" s="35">
        <v>3</v>
      </c>
      <c r="AB5" s="35">
        <v>3.65</v>
      </c>
      <c r="AC5" s="35">
        <f t="shared" si="9"/>
        <v>6.65</v>
      </c>
      <c r="AD5" s="39">
        <f t="shared" si="10"/>
        <v>5</v>
      </c>
    </row>
    <row r="6" spans="2:30" ht="21.75" customHeight="1">
      <c r="B6" s="85"/>
      <c r="C6" s="87"/>
      <c r="D6" s="1" t="s">
        <v>34</v>
      </c>
      <c r="E6" s="1" t="s">
        <v>35</v>
      </c>
      <c r="F6" s="1" t="s">
        <v>36</v>
      </c>
      <c r="G6" s="1">
        <v>1</v>
      </c>
      <c r="H6" s="35">
        <v>6.45</v>
      </c>
      <c r="I6" s="35">
        <v>8.4</v>
      </c>
      <c r="J6" s="35">
        <f t="shared" si="0"/>
        <v>14.850000000000001</v>
      </c>
      <c r="K6" s="36">
        <f t="shared" si="1"/>
        <v>7</v>
      </c>
      <c r="L6" s="58">
        <v>8.55</v>
      </c>
      <c r="M6" s="35">
        <v>8.35</v>
      </c>
      <c r="N6" s="58">
        <f t="shared" si="2"/>
        <v>16.9</v>
      </c>
      <c r="O6" s="36">
        <f t="shared" si="3"/>
        <v>3</v>
      </c>
      <c r="P6" s="35">
        <v>4.7</v>
      </c>
      <c r="Q6" s="35">
        <v>4.8</v>
      </c>
      <c r="R6" s="35">
        <f t="shared" si="4"/>
        <v>9.5</v>
      </c>
      <c r="S6" s="36">
        <f t="shared" si="5"/>
        <v>5</v>
      </c>
      <c r="T6" s="37"/>
      <c r="U6" s="37"/>
      <c r="V6" s="37"/>
      <c r="W6" s="35">
        <f t="shared" si="6"/>
        <v>22.2</v>
      </c>
      <c r="X6" s="35">
        <f t="shared" si="6"/>
        <v>25.3</v>
      </c>
      <c r="Y6" s="58">
        <f t="shared" si="7"/>
        <v>47.5</v>
      </c>
      <c r="Z6" s="36">
        <f t="shared" si="8"/>
        <v>6</v>
      </c>
      <c r="AA6" s="35">
        <v>2.5</v>
      </c>
      <c r="AB6" s="35">
        <v>3.75</v>
      </c>
      <c r="AC6" s="35">
        <f t="shared" si="9"/>
        <v>6.25</v>
      </c>
      <c r="AD6" s="39">
        <f t="shared" si="10"/>
        <v>6</v>
      </c>
    </row>
    <row r="7" spans="2:30" ht="21.75" customHeight="1" thickBot="1">
      <c r="B7" s="86"/>
      <c r="C7" s="88"/>
      <c r="D7" s="3" t="s">
        <v>34</v>
      </c>
      <c r="E7" s="3" t="s">
        <v>35</v>
      </c>
      <c r="F7" s="3" t="s">
        <v>37</v>
      </c>
      <c r="G7" s="3">
        <v>1</v>
      </c>
      <c r="H7" s="22">
        <v>5.9</v>
      </c>
      <c r="I7" s="22">
        <v>8.7</v>
      </c>
      <c r="J7" s="22">
        <f t="shared" si="0"/>
        <v>14.6</v>
      </c>
      <c r="K7" s="41">
        <f t="shared" si="1"/>
        <v>8</v>
      </c>
      <c r="L7" s="60">
        <v>8.5</v>
      </c>
      <c r="M7" s="22">
        <v>8.1</v>
      </c>
      <c r="N7" s="60">
        <f t="shared" si="2"/>
        <v>16.6</v>
      </c>
      <c r="O7" s="41">
        <f t="shared" si="3"/>
        <v>5</v>
      </c>
      <c r="P7" s="22">
        <v>4.75</v>
      </c>
      <c r="Q7" s="22">
        <v>4.9</v>
      </c>
      <c r="R7" s="22">
        <f t="shared" si="4"/>
        <v>9.65</v>
      </c>
      <c r="S7" s="41">
        <f t="shared" si="5"/>
        <v>4</v>
      </c>
      <c r="T7" s="42"/>
      <c r="U7" s="42"/>
      <c r="V7" s="42"/>
      <c r="W7" s="22">
        <f t="shared" si="6"/>
        <v>20.65</v>
      </c>
      <c r="X7" s="22">
        <f t="shared" si="6"/>
        <v>24.199999999999996</v>
      </c>
      <c r="Y7" s="60">
        <f t="shared" si="7"/>
        <v>44.849999999999994</v>
      </c>
      <c r="Z7" s="41">
        <f t="shared" si="8"/>
        <v>7</v>
      </c>
      <c r="AA7" s="22">
        <v>1.5</v>
      </c>
      <c r="AB7" s="22">
        <v>2.5</v>
      </c>
      <c r="AC7" s="22">
        <f t="shared" si="9"/>
        <v>4</v>
      </c>
      <c r="AD7" s="43">
        <f t="shared" si="10"/>
        <v>8</v>
      </c>
    </row>
    <row r="8" spans="2:32" ht="21.75" customHeight="1">
      <c r="B8" s="84" t="s">
        <v>76</v>
      </c>
      <c r="C8" s="89"/>
      <c r="D8" s="2" t="s">
        <v>38</v>
      </c>
      <c r="E8" s="2" t="s">
        <v>39</v>
      </c>
      <c r="F8" s="2" t="s">
        <v>40</v>
      </c>
      <c r="G8" s="2">
        <v>3</v>
      </c>
      <c r="H8" s="53">
        <v>8.85</v>
      </c>
      <c r="I8" s="53">
        <v>9.1</v>
      </c>
      <c r="J8" s="53">
        <f t="shared" si="0"/>
        <v>17.95</v>
      </c>
      <c r="K8" s="55">
        <f t="shared" si="1"/>
        <v>2</v>
      </c>
      <c r="L8" s="59">
        <v>8.3</v>
      </c>
      <c r="M8" s="53">
        <v>8.4</v>
      </c>
      <c r="N8" s="59">
        <f t="shared" si="2"/>
        <v>16.700000000000003</v>
      </c>
      <c r="O8" s="55">
        <f t="shared" si="3"/>
        <v>4</v>
      </c>
      <c r="P8" s="53">
        <v>4.3</v>
      </c>
      <c r="Q8" s="53">
        <v>6.5</v>
      </c>
      <c r="R8" s="53">
        <f t="shared" si="4"/>
        <v>10.8</v>
      </c>
      <c r="S8" s="55">
        <f t="shared" si="5"/>
        <v>3</v>
      </c>
      <c r="T8" s="56"/>
      <c r="U8" s="56"/>
      <c r="V8" s="56"/>
      <c r="W8" s="53">
        <f t="shared" si="6"/>
        <v>25.85</v>
      </c>
      <c r="X8" s="53">
        <f t="shared" si="6"/>
        <v>29.05</v>
      </c>
      <c r="Y8" s="59">
        <f t="shared" si="7"/>
        <v>54.900000000000006</v>
      </c>
      <c r="Z8" s="55">
        <f t="shared" si="8"/>
        <v>2</v>
      </c>
      <c r="AA8" s="53">
        <v>4.4</v>
      </c>
      <c r="AB8" s="53">
        <v>5.05</v>
      </c>
      <c r="AC8" s="53">
        <f t="shared" si="9"/>
        <v>9.45</v>
      </c>
      <c r="AD8" s="57">
        <f t="shared" si="10"/>
        <v>2</v>
      </c>
      <c r="AF8" s="51"/>
    </row>
    <row r="9" spans="2:30" ht="21.75" customHeight="1">
      <c r="B9" s="85"/>
      <c r="C9" s="90"/>
      <c r="D9" s="1" t="s">
        <v>41</v>
      </c>
      <c r="E9" s="1" t="s">
        <v>42</v>
      </c>
      <c r="F9" s="1" t="s">
        <v>43</v>
      </c>
      <c r="G9" s="1">
        <v>1</v>
      </c>
      <c r="H9" s="35">
        <v>5.3</v>
      </c>
      <c r="I9" s="35">
        <v>7.6</v>
      </c>
      <c r="J9" s="35">
        <f t="shared" si="0"/>
        <v>12.899999999999999</v>
      </c>
      <c r="K9" s="36">
        <f t="shared" si="1"/>
        <v>9</v>
      </c>
      <c r="L9" s="58">
        <v>8.175</v>
      </c>
      <c r="M9" s="35">
        <v>8.2</v>
      </c>
      <c r="N9" s="58">
        <f t="shared" si="2"/>
        <v>16.375</v>
      </c>
      <c r="O9" s="36">
        <f t="shared" si="3"/>
        <v>7</v>
      </c>
      <c r="P9" s="35">
        <v>2.65</v>
      </c>
      <c r="Q9" s="35">
        <v>4.5</v>
      </c>
      <c r="R9" s="35">
        <f t="shared" si="4"/>
        <v>7.15</v>
      </c>
      <c r="S9" s="36">
        <f t="shared" si="5"/>
        <v>8</v>
      </c>
      <c r="T9" s="37"/>
      <c r="U9" s="37"/>
      <c r="V9" s="37"/>
      <c r="W9" s="35">
        <f t="shared" si="6"/>
        <v>17.625</v>
      </c>
      <c r="X9" s="35">
        <f t="shared" si="6"/>
        <v>22.299999999999997</v>
      </c>
      <c r="Y9" s="58">
        <f t="shared" si="7"/>
        <v>39.925</v>
      </c>
      <c r="Z9" s="36">
        <f t="shared" si="8"/>
        <v>9</v>
      </c>
      <c r="AA9" s="35">
        <v>1.5</v>
      </c>
      <c r="AB9" s="35">
        <v>2</v>
      </c>
      <c r="AC9" s="35">
        <f t="shared" si="9"/>
        <v>3.5</v>
      </c>
      <c r="AD9" s="39">
        <f t="shared" si="10"/>
        <v>9</v>
      </c>
    </row>
    <row r="10" spans="2:30" ht="21.75" customHeight="1">
      <c r="B10" s="85"/>
      <c r="C10" s="90"/>
      <c r="D10" s="1"/>
      <c r="E10" s="1"/>
      <c r="F10" s="5"/>
      <c r="G10" s="5"/>
      <c r="H10" s="35"/>
      <c r="I10" s="35"/>
      <c r="J10" s="35"/>
      <c r="K10" s="36"/>
      <c r="L10" s="35"/>
      <c r="M10" s="35"/>
      <c r="N10" s="35"/>
      <c r="O10" s="36"/>
      <c r="P10" s="35"/>
      <c r="Q10" s="35"/>
      <c r="R10" s="35"/>
      <c r="S10" s="36"/>
      <c r="T10" s="37"/>
      <c r="U10" s="37"/>
      <c r="V10" s="37"/>
      <c r="W10" s="35"/>
      <c r="X10" s="35"/>
      <c r="Y10" s="35"/>
      <c r="Z10" s="36"/>
      <c r="AA10" s="35"/>
      <c r="AB10" s="35"/>
      <c r="AC10" s="35"/>
      <c r="AD10" s="39"/>
    </row>
    <row r="11" spans="2:30" ht="21.75" customHeight="1" thickBot="1">
      <c r="B11" s="86"/>
      <c r="C11" s="91"/>
      <c r="D11" s="3"/>
      <c r="E11" s="3"/>
      <c r="F11" s="40"/>
      <c r="G11" s="40"/>
      <c r="H11" s="22"/>
      <c r="I11" s="22"/>
      <c r="J11" s="22"/>
      <c r="K11" s="41"/>
      <c r="L11" s="22"/>
      <c r="M11" s="22"/>
      <c r="N11" s="22"/>
      <c r="O11" s="41"/>
      <c r="P11" s="22"/>
      <c r="Q11" s="22"/>
      <c r="R11" s="22"/>
      <c r="S11" s="41"/>
      <c r="T11" s="42"/>
      <c r="U11" s="42"/>
      <c r="V11" s="42"/>
      <c r="W11" s="22"/>
      <c r="X11" s="22"/>
      <c r="Y11" s="22"/>
      <c r="Z11" s="41"/>
      <c r="AA11" s="22"/>
      <c r="AB11" s="22"/>
      <c r="AC11" s="22"/>
      <c r="AD11" s="43"/>
    </row>
    <row r="12" spans="6:30" ht="21.75" customHeight="1">
      <c r="F12" s="44"/>
      <c r="G12" s="44"/>
      <c r="H12" s="44"/>
      <c r="I12" s="44"/>
      <c r="J12" s="44"/>
      <c r="K12" s="45"/>
      <c r="L12" s="44"/>
      <c r="M12" s="44"/>
      <c r="N12" s="44"/>
      <c r="O12" s="45"/>
      <c r="P12" s="44"/>
      <c r="Q12" s="44"/>
      <c r="R12" s="44"/>
      <c r="S12" s="45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/>
    </row>
    <row r="13" spans="2:30" ht="21.75" customHeight="1" thickBot="1">
      <c r="B13" t="s">
        <v>14</v>
      </c>
      <c r="F13" s="44"/>
      <c r="G13" s="44"/>
      <c r="H13" s="44"/>
      <c r="I13" s="44"/>
      <c r="J13" s="44"/>
      <c r="K13" s="45"/>
      <c r="L13" s="44"/>
      <c r="M13" s="44"/>
      <c r="N13" s="44"/>
      <c r="O13" s="45"/>
      <c r="P13" s="44"/>
      <c r="Q13" s="44"/>
      <c r="R13" s="44"/>
      <c r="S13" s="45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5"/>
    </row>
    <row r="14" spans="2:30" ht="21.75" customHeight="1">
      <c r="B14" s="92" t="s">
        <v>0</v>
      </c>
      <c r="C14" s="75" t="s">
        <v>1</v>
      </c>
      <c r="D14" s="75" t="s">
        <v>15</v>
      </c>
      <c r="E14" s="73" t="s">
        <v>16</v>
      </c>
      <c r="F14" s="97" t="s">
        <v>8</v>
      </c>
      <c r="G14" s="79" t="s">
        <v>9</v>
      </c>
      <c r="H14" s="77" t="s">
        <v>11</v>
      </c>
      <c r="I14" s="77"/>
      <c r="J14" s="77"/>
      <c r="K14" s="99" t="s">
        <v>12</v>
      </c>
      <c r="L14" s="77" t="s">
        <v>2</v>
      </c>
      <c r="M14" s="77"/>
      <c r="N14" s="77"/>
      <c r="O14" s="99" t="s">
        <v>12</v>
      </c>
      <c r="P14" s="77" t="s">
        <v>6</v>
      </c>
      <c r="Q14" s="77"/>
      <c r="R14" s="77"/>
      <c r="S14" s="99" t="s">
        <v>12</v>
      </c>
      <c r="T14" s="77" t="s">
        <v>18</v>
      </c>
      <c r="U14" s="77"/>
      <c r="V14" s="77"/>
      <c r="W14" s="77" t="s">
        <v>19</v>
      </c>
      <c r="X14" s="77"/>
      <c r="Y14" s="77"/>
      <c r="Z14" s="79" t="s">
        <v>12</v>
      </c>
      <c r="AA14" s="77" t="s">
        <v>7</v>
      </c>
      <c r="AB14" s="77"/>
      <c r="AC14" s="96"/>
      <c r="AD14" s="101" t="s">
        <v>12</v>
      </c>
    </row>
    <row r="15" spans="2:30" ht="21.75" customHeight="1">
      <c r="B15" s="93"/>
      <c r="C15" s="87"/>
      <c r="D15" s="87"/>
      <c r="E15" s="94"/>
      <c r="F15" s="98"/>
      <c r="G15" s="95"/>
      <c r="H15" s="5" t="s">
        <v>3</v>
      </c>
      <c r="I15" s="5" t="s">
        <v>4</v>
      </c>
      <c r="J15" s="5" t="s">
        <v>5</v>
      </c>
      <c r="K15" s="100"/>
      <c r="L15" s="5" t="s">
        <v>3</v>
      </c>
      <c r="M15" s="5" t="s">
        <v>4</v>
      </c>
      <c r="N15" s="5" t="s">
        <v>5</v>
      </c>
      <c r="O15" s="100"/>
      <c r="P15" s="5" t="s">
        <v>3</v>
      </c>
      <c r="Q15" s="5" t="s">
        <v>4</v>
      </c>
      <c r="R15" s="5" t="s">
        <v>5</v>
      </c>
      <c r="S15" s="100"/>
      <c r="T15" s="5" t="s">
        <v>3</v>
      </c>
      <c r="U15" s="5" t="s">
        <v>4</v>
      </c>
      <c r="V15" s="5" t="s">
        <v>5</v>
      </c>
      <c r="W15" s="5" t="s">
        <v>3</v>
      </c>
      <c r="X15" s="5" t="s">
        <v>4</v>
      </c>
      <c r="Y15" s="5" t="s">
        <v>5</v>
      </c>
      <c r="Z15" s="95"/>
      <c r="AA15" s="5" t="s">
        <v>3</v>
      </c>
      <c r="AB15" s="5" t="s">
        <v>4</v>
      </c>
      <c r="AC15" s="46" t="s">
        <v>5</v>
      </c>
      <c r="AD15" s="102"/>
    </row>
    <row r="16" spans="2:30" ht="21.75" customHeight="1">
      <c r="B16" s="85"/>
      <c r="C16" s="90"/>
      <c r="D16" s="90" t="s">
        <v>28</v>
      </c>
      <c r="E16" s="90" t="s">
        <v>29</v>
      </c>
      <c r="F16" s="1" t="s">
        <v>25</v>
      </c>
      <c r="G16" s="1">
        <v>2</v>
      </c>
      <c r="H16" s="35">
        <v>7.1</v>
      </c>
      <c r="I16" s="35">
        <v>8.85</v>
      </c>
      <c r="J16" s="35">
        <f>SUM(H16:I16)</f>
        <v>15.95</v>
      </c>
      <c r="K16" s="36">
        <f>RANK(J16,$J$4:$J$18,0)</f>
        <v>5</v>
      </c>
      <c r="L16" s="58">
        <v>8</v>
      </c>
      <c r="M16" s="35">
        <v>8.15</v>
      </c>
      <c r="N16" s="58">
        <f>SUM(L16:M16)</f>
        <v>16.15</v>
      </c>
      <c r="O16" s="36">
        <f>RANK(N16,$N$4:$N$18,0)</f>
        <v>8</v>
      </c>
      <c r="P16" s="35">
        <v>4.8</v>
      </c>
      <c r="Q16" s="35">
        <v>7.1</v>
      </c>
      <c r="R16" s="35">
        <f>SUM(P16:Q16)</f>
        <v>11.899999999999999</v>
      </c>
      <c r="S16" s="36">
        <f>RANK(R16,$R$4:$R$18,0)</f>
        <v>2</v>
      </c>
      <c r="T16" s="35">
        <f aca="true" t="shared" si="11" ref="T16:U18">(H16+L16+P16)</f>
        <v>19.9</v>
      </c>
      <c r="U16" s="35">
        <f t="shared" si="11"/>
        <v>24.1</v>
      </c>
      <c r="V16" s="58">
        <f>SUM(T16:U16)</f>
        <v>44</v>
      </c>
      <c r="W16" s="35">
        <f aca="true" t="shared" si="12" ref="W16:X18">(H16+L16+P16+AA16)</f>
        <v>23.65</v>
      </c>
      <c r="X16" s="35">
        <f t="shared" si="12"/>
        <v>28.6</v>
      </c>
      <c r="Y16" s="58">
        <f>SUM(W16:X16)</f>
        <v>52.25</v>
      </c>
      <c r="Z16" s="36">
        <f>RANK(Y16,$Y$4:$Y$18,0)</f>
        <v>3</v>
      </c>
      <c r="AA16" s="35">
        <v>3.75</v>
      </c>
      <c r="AB16" s="35">
        <v>4.5</v>
      </c>
      <c r="AC16" s="38">
        <f>SUM(AA16:AB16)</f>
        <v>8.25</v>
      </c>
      <c r="AD16" s="39">
        <f>RANK(AC16,$AC$4:$AC$18,0)</f>
        <v>4</v>
      </c>
    </row>
    <row r="17" spans="2:30" ht="21.75" customHeight="1">
      <c r="B17" s="85"/>
      <c r="C17" s="90"/>
      <c r="D17" s="90"/>
      <c r="E17" s="90"/>
      <c r="F17" s="1" t="s">
        <v>26</v>
      </c>
      <c r="G17" s="1">
        <v>2</v>
      </c>
      <c r="H17" s="35">
        <v>7.45</v>
      </c>
      <c r="I17" s="35">
        <v>8.65</v>
      </c>
      <c r="J17" s="35">
        <f>SUM(H17:I17)</f>
        <v>16.1</v>
      </c>
      <c r="K17" s="36">
        <f>RANK(J17,$J$4:$J$18,0)</f>
        <v>4</v>
      </c>
      <c r="L17" s="58">
        <v>8.375</v>
      </c>
      <c r="M17" s="35">
        <v>8.15</v>
      </c>
      <c r="N17" s="58">
        <f>SUM(L17:M17)</f>
        <v>16.525</v>
      </c>
      <c r="O17" s="36">
        <f>RANK(N17,$N$4:$N$18,0)</f>
        <v>6</v>
      </c>
      <c r="P17" s="35">
        <v>3.8</v>
      </c>
      <c r="Q17" s="35">
        <v>5.4</v>
      </c>
      <c r="R17" s="35">
        <f>SUM(P17:Q17)</f>
        <v>9.2</v>
      </c>
      <c r="S17" s="36">
        <f>RANK(R17,$R$4:$R$18,0)</f>
        <v>6</v>
      </c>
      <c r="T17" s="35">
        <f t="shared" si="11"/>
        <v>19.625</v>
      </c>
      <c r="U17" s="35">
        <f t="shared" si="11"/>
        <v>22.200000000000003</v>
      </c>
      <c r="V17" s="58">
        <f>SUM(T17:U17)</f>
        <v>41.825</v>
      </c>
      <c r="W17" s="35">
        <f t="shared" si="12"/>
        <v>22.825</v>
      </c>
      <c r="X17" s="35">
        <f t="shared" si="12"/>
        <v>27.500000000000004</v>
      </c>
      <c r="Y17" s="58">
        <f>SUM(W17:X17)</f>
        <v>50.325</v>
      </c>
      <c r="Z17" s="36">
        <f>RANK(Y17,$Y$4:$Y$18,0)</f>
        <v>4</v>
      </c>
      <c r="AA17" s="35">
        <v>3.2</v>
      </c>
      <c r="AB17" s="35">
        <v>5.3</v>
      </c>
      <c r="AC17" s="38">
        <f>SUM(AA17:AB17)</f>
        <v>8.5</v>
      </c>
      <c r="AD17" s="39">
        <f>RANK(AC17,$AC$4:$AC$18,0)</f>
        <v>3</v>
      </c>
    </row>
    <row r="18" spans="2:30" ht="21.75" customHeight="1">
      <c r="B18" s="85"/>
      <c r="C18" s="90"/>
      <c r="D18" s="90"/>
      <c r="E18" s="90"/>
      <c r="F18" s="1" t="s">
        <v>27</v>
      </c>
      <c r="G18" s="1">
        <v>2</v>
      </c>
      <c r="H18" s="35">
        <v>6.9</v>
      </c>
      <c r="I18" s="35">
        <v>8.6</v>
      </c>
      <c r="J18" s="35">
        <f>SUM(H18:I18)</f>
        <v>15.5</v>
      </c>
      <c r="K18" s="36">
        <f>RANK(J18,$J$4:$J$18,0)</f>
        <v>6</v>
      </c>
      <c r="L18" s="58">
        <v>8.125</v>
      </c>
      <c r="M18" s="35">
        <v>8</v>
      </c>
      <c r="N18" s="58">
        <f>SUM(L18:M18)</f>
        <v>16.125</v>
      </c>
      <c r="O18" s="36">
        <f>RANK(N18,$N$4:$N$18,0)</f>
        <v>9</v>
      </c>
      <c r="P18" s="35">
        <v>3</v>
      </c>
      <c r="Q18" s="35">
        <v>3.85</v>
      </c>
      <c r="R18" s="35">
        <f>SUM(P18:Q18)</f>
        <v>6.85</v>
      </c>
      <c r="S18" s="36">
        <f>RANK(R18,$R$4:$R$18,0)</f>
        <v>9</v>
      </c>
      <c r="T18" s="35">
        <f t="shared" si="11"/>
        <v>18.025</v>
      </c>
      <c r="U18" s="35">
        <f t="shared" si="11"/>
        <v>20.450000000000003</v>
      </c>
      <c r="V18" s="58">
        <f>SUM(T18:U18)</f>
        <v>38.475</v>
      </c>
      <c r="W18" s="35">
        <f t="shared" si="12"/>
        <v>20.775</v>
      </c>
      <c r="X18" s="35">
        <f t="shared" si="12"/>
        <v>23.450000000000003</v>
      </c>
      <c r="Y18" s="58">
        <f>SUM(W18:X18)</f>
        <v>44.225</v>
      </c>
      <c r="Z18" s="36">
        <f>RANK(Y18,$Y$4:$Y$18,0)</f>
        <v>8</v>
      </c>
      <c r="AA18" s="35">
        <v>2.75</v>
      </c>
      <c r="AB18" s="35">
        <v>3</v>
      </c>
      <c r="AC18" s="38">
        <f>SUM(AA18:AB18)</f>
        <v>5.75</v>
      </c>
      <c r="AD18" s="39">
        <f>RANK(AC18,$AC$4:$AC$18,0)</f>
        <v>7</v>
      </c>
    </row>
    <row r="19" spans="2:30" ht="21.75" customHeight="1">
      <c r="B19" s="85"/>
      <c r="C19" s="90"/>
      <c r="D19" s="90"/>
      <c r="E19" s="90"/>
      <c r="F19" s="5"/>
      <c r="G19" s="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58"/>
      <c r="W19" s="35"/>
      <c r="X19" s="35"/>
      <c r="Y19" s="35"/>
      <c r="Z19" s="35"/>
      <c r="AA19" s="35"/>
      <c r="AB19" s="35"/>
      <c r="AC19" s="38"/>
      <c r="AD19" s="47"/>
    </row>
    <row r="20" spans="2:30" ht="21.75" customHeight="1" thickBot="1">
      <c r="B20" s="86"/>
      <c r="C20" s="91"/>
      <c r="D20" s="91"/>
      <c r="E20" s="91"/>
      <c r="F20" s="104" t="s">
        <v>10</v>
      </c>
      <c r="G20" s="105"/>
      <c r="H20" s="22">
        <f>SUM(H16:H18)</f>
        <v>21.450000000000003</v>
      </c>
      <c r="I20" s="22">
        <f aca="true" t="shared" si="13" ref="I20:V20">SUM(I16:I18)</f>
        <v>26.1</v>
      </c>
      <c r="J20" s="22">
        <f t="shared" si="13"/>
        <v>47.55</v>
      </c>
      <c r="K20" s="22"/>
      <c r="L20" s="60">
        <f t="shared" si="13"/>
        <v>24.5</v>
      </c>
      <c r="M20" s="22">
        <f t="shared" si="13"/>
        <v>24.3</v>
      </c>
      <c r="N20" s="60">
        <f t="shared" si="13"/>
        <v>48.8</v>
      </c>
      <c r="O20" s="22"/>
      <c r="P20" s="22">
        <f t="shared" si="13"/>
        <v>11.6</v>
      </c>
      <c r="Q20" s="22">
        <f t="shared" si="13"/>
        <v>16.35</v>
      </c>
      <c r="R20" s="22">
        <f t="shared" si="13"/>
        <v>27.949999999999996</v>
      </c>
      <c r="S20" s="22"/>
      <c r="T20" s="22">
        <f t="shared" si="13"/>
        <v>57.55</v>
      </c>
      <c r="U20" s="22">
        <f t="shared" si="13"/>
        <v>66.75</v>
      </c>
      <c r="V20" s="60">
        <f t="shared" si="13"/>
        <v>124.30000000000001</v>
      </c>
      <c r="W20" s="42"/>
      <c r="X20" s="42"/>
      <c r="Y20" s="42"/>
      <c r="Z20" s="42"/>
      <c r="AA20" s="42"/>
      <c r="AB20" s="42"/>
      <c r="AC20" s="48"/>
      <c r="AD20" s="49"/>
    </row>
    <row r="21" spans="1:29" ht="22.5" customHeight="1">
      <c r="A21" s="6"/>
      <c r="B21" s="61"/>
      <c r="C21" s="61"/>
      <c r="D21" s="61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ht="22.5" customHeight="1">
      <c r="F22" t="s">
        <v>80</v>
      </c>
    </row>
    <row r="23" ht="22.5" customHeight="1">
      <c r="F23" t="s">
        <v>23</v>
      </c>
    </row>
  </sheetData>
  <sheetProtection/>
  <mergeCells count="43">
    <mergeCell ref="C4:C7"/>
    <mergeCell ref="B4:B7"/>
    <mergeCell ref="T14:V14"/>
    <mergeCell ref="W14:Y14"/>
    <mergeCell ref="AA14:AC14"/>
    <mergeCell ref="B14:B15"/>
    <mergeCell ref="C14:C15"/>
    <mergeCell ref="D14:D15"/>
    <mergeCell ref="E14:E15"/>
    <mergeCell ref="F14:F15"/>
    <mergeCell ref="B16:B20"/>
    <mergeCell ref="C16:C20"/>
    <mergeCell ref="D16:D20"/>
    <mergeCell ref="E16:E20"/>
    <mergeCell ref="F20:G20"/>
    <mergeCell ref="H14:J14"/>
    <mergeCell ref="G14:G15"/>
    <mergeCell ref="C2:C3"/>
    <mergeCell ref="D2:D3"/>
    <mergeCell ref="E2:E3"/>
    <mergeCell ref="F2:F3"/>
    <mergeCell ref="G2:G3"/>
    <mergeCell ref="Z2:Z3"/>
    <mergeCell ref="B8:B11"/>
    <mergeCell ref="C8:C11"/>
    <mergeCell ref="H2:J2"/>
    <mergeCell ref="L2:N2"/>
    <mergeCell ref="P2:R2"/>
    <mergeCell ref="T2:V2"/>
    <mergeCell ref="K2:K3"/>
    <mergeCell ref="O2:O3"/>
    <mergeCell ref="S2:S3"/>
    <mergeCell ref="B2:B3"/>
    <mergeCell ref="AD2:AD3"/>
    <mergeCell ref="AD14:AD15"/>
    <mergeCell ref="Z14:Z15"/>
    <mergeCell ref="S14:S15"/>
    <mergeCell ref="O14:O15"/>
    <mergeCell ref="K14:K15"/>
    <mergeCell ref="W2:Y2"/>
    <mergeCell ref="AA2:AC2"/>
    <mergeCell ref="L14:N14"/>
    <mergeCell ref="P14:R14"/>
  </mergeCells>
  <conditionalFormatting sqref="K4:K11 K16:K18">
    <cfRule type="cellIs" priority="6" dxfId="0" operator="lessThan" stopIfTrue="1">
      <formula>4</formula>
    </cfRule>
  </conditionalFormatting>
  <conditionalFormatting sqref="O4:O11 O16:O18">
    <cfRule type="cellIs" priority="5" dxfId="0" operator="lessThan" stopIfTrue="1">
      <formula>4</formula>
    </cfRule>
  </conditionalFormatting>
  <conditionalFormatting sqref="S4:S11 S16:S18">
    <cfRule type="cellIs" priority="4" dxfId="0" operator="lessThan" stopIfTrue="1">
      <formula>4</formula>
    </cfRule>
  </conditionalFormatting>
  <conditionalFormatting sqref="Z4:Z11 Z16:Z18">
    <cfRule type="cellIs" priority="2" dxfId="0" operator="lessThan" stopIfTrue="1">
      <formula>7</formula>
    </cfRule>
  </conditionalFormatting>
  <conditionalFormatting sqref="AD4:AD11 AD16:AD18">
    <cfRule type="cellIs" priority="1" dxfId="0" operator="lessThan" stopIfTrue="1">
      <formula>4</formula>
    </cfRule>
  </conditionalFormatting>
  <printOptions horizontalCentered="1"/>
  <pageMargins left="0.25" right="0.25" top="0.75" bottom="0.75" header="0.3" footer="0.3"/>
  <pageSetup orientation="landscape" paperSize="9" scale="78" r:id="rId1"/>
  <ignoredErrors>
    <ignoredError sqref="J8:J9 J16:J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6" sqref="O6"/>
    </sheetView>
  </sheetViews>
  <sheetFormatPr defaultColWidth="8.796875" defaultRowHeight="14.25"/>
  <cols>
    <col min="1" max="1" width="2.3984375" style="0" customWidth="1"/>
    <col min="2" max="3" width="3.3984375" style="0" customWidth="1"/>
    <col min="4" max="4" width="6.19921875" style="0" customWidth="1"/>
    <col min="5" max="5" width="5.19921875" style="0" customWidth="1"/>
    <col min="6" max="6" width="11.59765625" style="0" customWidth="1"/>
    <col min="7" max="7" width="5.19921875" style="0" bestFit="1" customWidth="1"/>
    <col min="8" max="8" width="7.19921875" style="0" customWidth="1"/>
    <col min="9" max="9" width="3.3984375" style="0" customWidth="1"/>
    <col min="10" max="10" width="11.59765625" style="0" bestFit="1" customWidth="1"/>
    <col min="11" max="11" width="3.3984375" style="0" customWidth="1"/>
    <col min="12" max="12" width="9" style="0" customWidth="1"/>
    <col min="13" max="13" width="3.19921875" style="0" customWidth="1"/>
  </cols>
  <sheetData>
    <row r="1" spans="2:12" ht="15" customHeight="1" thickBot="1">
      <c r="B1" t="s">
        <v>20</v>
      </c>
      <c r="D1" s="9"/>
      <c r="E1" s="9"/>
      <c r="F1" s="9"/>
      <c r="G1" s="9"/>
      <c r="H1" s="9"/>
      <c r="I1" s="9"/>
      <c r="J1" s="9"/>
      <c r="K1" s="9"/>
      <c r="L1" s="9"/>
    </row>
    <row r="2" spans="2:13" ht="15" customHeight="1" thickBot="1">
      <c r="B2" s="71" t="s">
        <v>0</v>
      </c>
      <c r="C2" s="73" t="s">
        <v>1</v>
      </c>
      <c r="D2" s="73" t="s">
        <v>15</v>
      </c>
      <c r="E2" s="73" t="s">
        <v>16</v>
      </c>
      <c r="F2" s="73" t="s">
        <v>8</v>
      </c>
      <c r="G2" s="73" t="s">
        <v>9</v>
      </c>
      <c r="H2" s="32" t="s">
        <v>44</v>
      </c>
      <c r="I2" s="109" t="s">
        <v>12</v>
      </c>
      <c r="J2" s="32" t="s">
        <v>45</v>
      </c>
      <c r="K2" s="109" t="s">
        <v>12</v>
      </c>
      <c r="L2" s="111" t="s">
        <v>21</v>
      </c>
      <c r="M2" s="108" t="s">
        <v>12</v>
      </c>
    </row>
    <row r="3" spans="2:13" ht="27" customHeight="1" thickBot="1">
      <c r="B3" s="119"/>
      <c r="C3" s="107"/>
      <c r="D3" s="107"/>
      <c r="E3" s="107"/>
      <c r="F3" s="107"/>
      <c r="G3" s="107"/>
      <c r="H3" s="15" t="s">
        <v>22</v>
      </c>
      <c r="I3" s="110"/>
      <c r="J3" s="17" t="s">
        <v>22</v>
      </c>
      <c r="K3" s="110"/>
      <c r="L3" s="112"/>
      <c r="M3" s="108"/>
    </row>
    <row r="4" spans="2:13" ht="27" customHeight="1" thickBot="1">
      <c r="B4" s="113"/>
      <c r="C4" s="116"/>
      <c r="D4" s="4" t="s">
        <v>49</v>
      </c>
      <c r="E4" s="2" t="s">
        <v>48</v>
      </c>
      <c r="F4" s="2" t="s">
        <v>46</v>
      </c>
      <c r="G4" s="2"/>
      <c r="H4" s="23">
        <v>8</v>
      </c>
      <c r="I4" s="27">
        <f>RANK(H4,$H$4:$H$5)</f>
        <v>1</v>
      </c>
      <c r="J4" s="18">
        <v>8</v>
      </c>
      <c r="K4" s="28">
        <f>RANK(J4,$J$4:$J$5)</f>
        <v>1</v>
      </c>
      <c r="L4" s="20">
        <f>(H4+J4)</f>
        <v>16</v>
      </c>
      <c r="M4" s="29">
        <f>RANK(L4,$L$4:$L$5)</f>
        <v>1</v>
      </c>
    </row>
    <row r="5" spans="2:13" ht="27" customHeight="1">
      <c r="B5" s="114"/>
      <c r="C5" s="117"/>
      <c r="D5" s="5" t="s">
        <v>49</v>
      </c>
      <c r="E5" s="1" t="s">
        <v>48</v>
      </c>
      <c r="F5" s="1" t="s">
        <v>47</v>
      </c>
      <c r="G5" s="1"/>
      <c r="H5" s="24">
        <v>6.3</v>
      </c>
      <c r="I5" s="27">
        <f>RANK(H5,$H$4:$H$5)</f>
        <v>2</v>
      </c>
      <c r="J5" s="19">
        <v>6.5</v>
      </c>
      <c r="K5" s="28">
        <f>RANK(J5,$J$4:$J$5)</f>
        <v>2</v>
      </c>
      <c r="L5" s="21">
        <f>(H5+J5)</f>
        <v>12.8</v>
      </c>
      <c r="M5" s="29">
        <f>RANK(L5,$L$4:$L$5)</f>
        <v>2</v>
      </c>
    </row>
    <row r="6" spans="2:13" ht="27" customHeight="1">
      <c r="B6" s="114"/>
      <c r="C6" s="117"/>
      <c r="D6" s="5"/>
      <c r="E6" s="1"/>
      <c r="F6" s="1"/>
      <c r="G6" s="1"/>
      <c r="H6" s="24"/>
      <c r="I6" s="64"/>
      <c r="J6" s="65"/>
      <c r="K6" s="66"/>
      <c r="L6" s="67"/>
      <c r="M6" s="64"/>
    </row>
    <row r="7" spans="2:13" ht="27" customHeight="1" thickBot="1">
      <c r="B7" s="115"/>
      <c r="C7" s="118"/>
      <c r="D7" s="3"/>
      <c r="E7" s="10"/>
      <c r="F7" s="3"/>
      <c r="G7" s="3"/>
      <c r="H7" s="10"/>
      <c r="I7" s="25"/>
      <c r="J7" s="13"/>
      <c r="K7" s="16"/>
      <c r="L7" s="16"/>
      <c r="M7" s="26"/>
    </row>
    <row r="8" spans="1:4" ht="15" customHeight="1">
      <c r="A8" s="14"/>
      <c r="D8" s="31"/>
    </row>
    <row r="9" spans="1:4" ht="12.75" customHeight="1">
      <c r="A9" s="6"/>
      <c r="D9" s="30" t="s">
        <v>24</v>
      </c>
    </row>
    <row r="11" ht="16.5" customHeight="1"/>
    <row r="12" ht="16.5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</sheetData>
  <sheetProtection/>
  <mergeCells count="12">
    <mergeCell ref="B4:B7"/>
    <mergeCell ref="C4:C7"/>
    <mergeCell ref="B2:B3"/>
    <mergeCell ref="C2:C3"/>
    <mergeCell ref="D2:D3"/>
    <mergeCell ref="E2:E3"/>
    <mergeCell ref="G2:G3"/>
    <mergeCell ref="M2:M3"/>
    <mergeCell ref="K2:K3"/>
    <mergeCell ref="I2:I3"/>
    <mergeCell ref="L2:L3"/>
    <mergeCell ref="F2:F3"/>
  </mergeCells>
  <printOptions horizontalCentered="1"/>
  <pageMargins left="0.31496062992125984" right="0.35433070866141736" top="0.4330708661417323" bottom="0.3937007874015748" header="0.33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山本雅丈</dc:creator>
  <cp:keywords/>
  <dc:description/>
  <cp:lastModifiedBy>kondo</cp:lastModifiedBy>
  <cp:lastPrinted>2011-07-23T06:43:21Z</cp:lastPrinted>
  <dcterms:created xsi:type="dcterms:W3CDTF">2005-06-09T01:09:52Z</dcterms:created>
  <dcterms:modified xsi:type="dcterms:W3CDTF">2011-07-23T07:30:15Z</dcterms:modified>
  <cp:category/>
  <cp:version/>
  <cp:contentType/>
  <cp:contentStatus/>
</cp:coreProperties>
</file>