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男子団体・個人" sheetId="1" r:id="rId1"/>
    <sheet name="女子団体・個人" sheetId="2" r:id="rId2"/>
  </sheets>
  <definedNames>
    <definedName name="_xlnm.Print_Area" localSheetId="1">'女子団体・個人'!$A$1:$T$34</definedName>
  </definedNames>
  <calcPr fullCalcOnLoad="1"/>
</workbook>
</file>

<file path=xl/sharedStrings.xml><?xml version="1.0" encoding="utf-8"?>
<sst xmlns="http://schemas.openxmlformats.org/spreadsheetml/2006/main" count="195" uniqueCount="90">
  <si>
    <t>男子団体</t>
  </si>
  <si>
    <t>班</t>
  </si>
  <si>
    <t>組</t>
  </si>
  <si>
    <t>跳馬</t>
  </si>
  <si>
    <t>規定</t>
  </si>
  <si>
    <t>自由</t>
  </si>
  <si>
    <t>合計</t>
  </si>
  <si>
    <t>平均台</t>
  </si>
  <si>
    <t>ゆか</t>
  </si>
  <si>
    <t>個人総合</t>
  </si>
  <si>
    <t>団体総合</t>
  </si>
  <si>
    <t>鉄棒</t>
  </si>
  <si>
    <t>あん馬</t>
  </si>
  <si>
    <t>選手名</t>
  </si>
  <si>
    <t>学年</t>
  </si>
  <si>
    <t>ベスト３合計</t>
  </si>
  <si>
    <t>男子個人</t>
  </si>
  <si>
    <t>女子団体</t>
  </si>
  <si>
    <t>女子個人</t>
  </si>
  <si>
    <t>学校</t>
  </si>
  <si>
    <t>監督</t>
  </si>
  <si>
    <t>順位</t>
  </si>
  <si>
    <t>得点</t>
  </si>
  <si>
    <t>３種目計</t>
  </si>
  <si>
    <t>４種目計</t>
  </si>
  <si>
    <t>福米</t>
  </si>
  <si>
    <t>大口</t>
  </si>
  <si>
    <t>浦　逸稀</t>
  </si>
  <si>
    <t>境二</t>
  </si>
  <si>
    <t>安部</t>
  </si>
  <si>
    <t>岸本</t>
  </si>
  <si>
    <t>近藤</t>
  </si>
  <si>
    <t>弓ヶ浜</t>
  </si>
  <si>
    <t>美保</t>
  </si>
  <si>
    <t>箕蚊屋</t>
  </si>
  <si>
    <t>前田</t>
  </si>
  <si>
    <t>加茂</t>
  </si>
  <si>
    <t>福生</t>
  </si>
  <si>
    <t>青木　七星</t>
  </si>
  <si>
    <t>加嶋　佑子</t>
  </si>
  <si>
    <t>弓ヶ浜</t>
  </si>
  <si>
    <t>野津</t>
  </si>
  <si>
    <t>鴨木</t>
  </si>
  <si>
    <t>尚徳</t>
  </si>
  <si>
    <t>原</t>
  </si>
  <si>
    <t>佐藤　佳穂</t>
  </si>
  <si>
    <t>景山　結衣</t>
  </si>
  <si>
    <t>辰巳　千真</t>
  </si>
  <si>
    <t>加藤　空奈</t>
  </si>
  <si>
    <t>瀬尾　恵美</t>
  </si>
  <si>
    <t>中嶋　奈津</t>
  </si>
  <si>
    <t>渡邊　美海</t>
  </si>
  <si>
    <t>後田　育恵</t>
  </si>
  <si>
    <t>中田　萌花</t>
  </si>
  <si>
    <t>高草</t>
  </si>
  <si>
    <t>衣笠</t>
  </si>
  <si>
    <t>岸田　鈴菜</t>
  </si>
  <si>
    <t>鳥北</t>
  </si>
  <si>
    <t>川口　仁樹</t>
  </si>
  <si>
    <t>川口　龍雅</t>
  </si>
  <si>
    <t>湖　東</t>
  </si>
  <si>
    <t>木村信一郎</t>
  </si>
  <si>
    <t>矢島　啓太郎</t>
  </si>
  <si>
    <t>太田　隆斗</t>
  </si>
  <si>
    <t>樫村　航大</t>
  </si>
  <si>
    <t>福米</t>
  </si>
  <si>
    <t>大口</t>
  </si>
  <si>
    <t>浦　絃紀</t>
  </si>
  <si>
    <t>長谷川</t>
  </si>
  <si>
    <t>湊山</t>
  </si>
  <si>
    <t>寺本　凜音</t>
  </si>
  <si>
    <t>景山 知歩</t>
  </si>
  <si>
    <t>濱部</t>
  </si>
  <si>
    <t>高原 圭吾</t>
  </si>
  <si>
    <t>木村 太星</t>
  </si>
  <si>
    <t>熊谷 夏輝</t>
  </si>
  <si>
    <t>中村</t>
  </si>
  <si>
    <t>熊谷 大樹</t>
  </si>
  <si>
    <t>　　　　　ゆか</t>
  </si>
  <si>
    <t>　　　　　跳馬</t>
  </si>
  <si>
    <t>　　　　　鉄棒</t>
  </si>
  <si>
    <t>　　　　　団体総合</t>
  </si>
  <si>
    <t>　　　　　個人総合</t>
  </si>
  <si>
    <t>　　　　あん馬</t>
  </si>
  <si>
    <t xml:space="preserve"> </t>
  </si>
  <si>
    <t>女子個人総合・種目別は　表記の通り</t>
  </si>
  <si>
    <t>男子団体　1位　湖東中学校</t>
  </si>
  <si>
    <t>男子個人総合・種目別は表記のとおり</t>
  </si>
  <si>
    <t>段違い平行棒</t>
  </si>
  <si>
    <t>女子団体　1位 美保中学校　２年連続２回目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</si>
</sst>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0_ ;_ &quot;¥&quot;* \-#,##0.000_ ;_ &quot;¥&quot;* &quot;-&quot;???_ ;_ @_ "/>
    <numFmt numFmtId="177" formatCode="#,##0.000_ "/>
    <numFmt numFmtId="178" formatCode="0.000_ "/>
    <numFmt numFmtId="179" formatCode="0.00_ "/>
    <numFmt numFmtId="180" formatCode="#,##0.00_ "/>
    <numFmt numFmtId="181" formatCode="0.00_);[Red]\(0.00\)"/>
    <numFmt numFmtId="182" formatCode="0.000_);[Red]\(0.000\)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medium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textRotation="180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181" fontId="0" fillId="0" borderId="11" xfId="0" applyNumberFormat="1" applyBorder="1" applyAlignment="1">
      <alignment horizontal="center" vertical="center" shrinkToFit="1"/>
    </xf>
    <xf numFmtId="181" fontId="0" fillId="0" borderId="10" xfId="0" applyNumberFormat="1" applyBorder="1" applyAlignment="1">
      <alignment horizontal="center" vertical="center" shrinkToFit="1"/>
    </xf>
    <xf numFmtId="181" fontId="0" fillId="0" borderId="14" xfId="0" applyNumberFormat="1" applyBorder="1" applyAlignment="1">
      <alignment horizontal="center" vertical="center" shrinkToFit="1"/>
    </xf>
    <xf numFmtId="182" fontId="0" fillId="0" borderId="14" xfId="0" applyNumberFormat="1" applyBorder="1" applyAlignment="1">
      <alignment horizontal="center" vertical="center" shrinkToFit="1"/>
    </xf>
    <xf numFmtId="181" fontId="0" fillId="0" borderId="13" xfId="0" applyNumberFormat="1" applyBorder="1" applyAlignment="1">
      <alignment horizontal="center" vertical="center" shrinkToFit="1"/>
    </xf>
    <xf numFmtId="181" fontId="0" fillId="0" borderId="11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181" fontId="0" fillId="0" borderId="21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20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 textRotation="255"/>
    </xf>
    <xf numFmtId="0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1" xfId="0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 shrinkToFit="1"/>
    </xf>
    <xf numFmtId="182" fontId="0" fillId="0" borderId="42" xfId="0" applyNumberFormat="1" applyBorder="1" applyAlignment="1">
      <alignment horizontal="center" vertical="center" shrinkToFit="1"/>
    </xf>
    <xf numFmtId="181" fontId="0" fillId="0" borderId="42" xfId="0" applyNumberFormat="1" applyBorder="1" applyAlignment="1">
      <alignment horizontal="center" vertical="center" shrinkToFit="1"/>
    </xf>
    <xf numFmtId="182" fontId="0" fillId="0" borderId="34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81" fontId="0" fillId="0" borderId="33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181" fontId="0" fillId="0" borderId="35" xfId="0" applyNumberFormat="1" applyBorder="1" applyAlignment="1">
      <alignment horizontal="center" vertical="center" shrinkToFit="1"/>
    </xf>
    <xf numFmtId="181" fontId="0" fillId="0" borderId="15" xfId="0" applyNumberFormat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NumberFormat="1" applyBorder="1" applyAlignment="1">
      <alignment horizontal="center" vertical="center" shrinkToFit="1"/>
    </xf>
    <xf numFmtId="0" fontId="0" fillId="0" borderId="37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37" xfId="0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181" fontId="0" fillId="0" borderId="41" xfId="0" applyNumberFormat="1" applyBorder="1" applyAlignment="1">
      <alignment horizontal="center" vertical="center" shrinkToFit="1"/>
    </xf>
    <xf numFmtId="181" fontId="0" fillId="0" borderId="50" xfId="0" applyNumberFormat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181" fontId="0" fillId="0" borderId="40" xfId="0" applyNumberFormat="1" applyBorder="1" applyAlignment="1">
      <alignment horizontal="center" vertical="center" shrinkToFit="1"/>
    </xf>
    <xf numFmtId="181" fontId="0" fillId="0" borderId="51" xfId="0" applyNumberForma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81" fontId="0" fillId="0" borderId="32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181" fontId="0" fillId="0" borderId="42" xfId="0" applyNumberFormat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181" fontId="0" fillId="0" borderId="34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12" xfId="0" applyNumberFormat="1" applyFill="1" applyBorder="1" applyAlignment="1">
      <alignment horizontal="center" vertical="center" shrinkToFit="1"/>
    </xf>
    <xf numFmtId="0" fontId="0" fillId="13" borderId="13" xfId="0" applyNumberFormat="1" applyFill="1" applyBorder="1" applyAlignment="1">
      <alignment horizontal="center" vertical="center" shrinkToFit="1"/>
    </xf>
    <xf numFmtId="0" fontId="0" fillId="13" borderId="22" xfId="0" applyNumberFormat="1" applyFill="1" applyBorder="1" applyAlignment="1">
      <alignment horizontal="center" vertical="center" shrinkToFit="1"/>
    </xf>
    <xf numFmtId="0" fontId="0" fillId="13" borderId="23" xfId="0" applyNumberFormat="1" applyFill="1" applyBorder="1" applyAlignment="1">
      <alignment horizontal="center" vertical="center" shrinkToFit="1"/>
    </xf>
    <xf numFmtId="0" fontId="0" fillId="13" borderId="12" xfId="0" applyNumberFormat="1" applyFill="1" applyBorder="1" applyAlignment="1">
      <alignment horizontal="center" vertical="center"/>
    </xf>
    <xf numFmtId="0" fontId="0" fillId="13" borderId="13" xfId="0" applyNumberFormat="1" applyFill="1" applyBorder="1" applyAlignment="1">
      <alignment horizontal="center" vertical="center"/>
    </xf>
    <xf numFmtId="0" fontId="0" fillId="13" borderId="15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3" borderId="59" xfId="0" applyNumberFormat="1" applyFill="1" applyBorder="1" applyAlignment="1">
      <alignment horizontal="center" vertical="center"/>
    </xf>
    <xf numFmtId="0" fontId="0" fillId="13" borderId="60" xfId="0" applyNumberFormat="1" applyFill="1" applyBorder="1" applyAlignment="1">
      <alignment horizontal="center" vertical="center"/>
    </xf>
    <xf numFmtId="0" fontId="0" fillId="13" borderId="39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3" borderId="59" xfId="0" applyFill="1" applyBorder="1" applyAlignment="1">
      <alignment horizontal="center" vertical="center"/>
    </xf>
    <xf numFmtId="0" fontId="0" fillId="13" borderId="60" xfId="0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0" fontId="0" fillId="13" borderId="3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152400</xdr:rowOff>
    </xdr:from>
    <xdr:to>
      <xdr:col>19</xdr:col>
      <xdr:colOff>85725</xdr:colOff>
      <xdr:row>19</xdr:row>
      <xdr:rowOff>180975</xdr:rowOff>
    </xdr:to>
    <xdr:sp>
      <xdr:nvSpPr>
        <xdr:cNvPr id="1" name="直線コネクタ 2"/>
        <xdr:cNvSpPr>
          <a:spLocks/>
        </xdr:cNvSpPr>
      </xdr:nvSpPr>
      <xdr:spPr>
        <a:xfrm flipV="1">
          <a:off x="838200" y="5591175"/>
          <a:ext cx="1270635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25</xdr:row>
      <xdr:rowOff>190500</xdr:rowOff>
    </xdr:from>
    <xdr:to>
      <xdr:col>19</xdr:col>
      <xdr:colOff>219075</xdr:colOff>
      <xdr:row>25</xdr:row>
      <xdr:rowOff>200025</xdr:rowOff>
    </xdr:to>
    <xdr:sp>
      <xdr:nvSpPr>
        <xdr:cNvPr id="2" name="直線コネクタ 5"/>
        <xdr:cNvSpPr>
          <a:spLocks/>
        </xdr:cNvSpPr>
      </xdr:nvSpPr>
      <xdr:spPr>
        <a:xfrm flipV="1">
          <a:off x="952500" y="7686675"/>
          <a:ext cx="1272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="80" zoomScaleNormal="80" zoomScalePageLayoutView="0" workbookViewId="0" topLeftCell="A1">
      <selection activeCell="M12" sqref="M12"/>
    </sheetView>
  </sheetViews>
  <sheetFormatPr defaultColWidth="8.796875" defaultRowHeight="14.25"/>
  <cols>
    <col min="1" max="1" width="5" style="0" customWidth="1"/>
    <col min="2" max="3" width="3.3984375" style="0" customWidth="1"/>
    <col min="4" max="5" width="6.19921875" style="0" customWidth="1"/>
    <col min="6" max="6" width="12.8984375" style="0" customWidth="1"/>
    <col min="7" max="10" width="5.19921875" style="0" bestFit="1" customWidth="1"/>
    <col min="11" max="11" width="5.19921875" style="0" customWidth="1"/>
    <col min="12" max="14" width="5.19921875" style="0" bestFit="1" customWidth="1"/>
    <col min="15" max="15" width="5.19921875" style="0" customWidth="1"/>
    <col min="16" max="18" width="5.19921875" style="0" bestFit="1" customWidth="1"/>
    <col min="19" max="19" width="5.19921875" style="0" customWidth="1"/>
    <col min="20" max="21" width="7" style="0" customWidth="1"/>
    <col min="22" max="22" width="9" style="0" bestFit="1" customWidth="1"/>
    <col min="23" max="27" width="7" style="0" customWidth="1"/>
    <col min="28" max="30" width="5.19921875" style="0" bestFit="1" customWidth="1"/>
    <col min="31" max="31" width="6" style="0" bestFit="1" customWidth="1"/>
  </cols>
  <sheetData>
    <row r="1" ht="14.25" thickBot="1">
      <c r="B1" t="s">
        <v>0</v>
      </c>
    </row>
    <row r="2" spans="2:31" ht="15" customHeight="1">
      <c r="B2" s="149" t="s">
        <v>1</v>
      </c>
      <c r="C2" s="150" t="s">
        <v>2</v>
      </c>
      <c r="D2" s="150" t="s">
        <v>19</v>
      </c>
      <c r="E2" s="157" t="s">
        <v>20</v>
      </c>
      <c r="F2" s="157" t="s">
        <v>13</v>
      </c>
      <c r="G2" s="143" t="s">
        <v>14</v>
      </c>
      <c r="H2" s="146" t="s">
        <v>8</v>
      </c>
      <c r="I2" s="147"/>
      <c r="J2" s="147"/>
      <c r="K2" s="148"/>
      <c r="L2" s="147" t="s">
        <v>3</v>
      </c>
      <c r="M2" s="147"/>
      <c r="N2" s="147"/>
      <c r="O2" s="147"/>
      <c r="P2" s="146" t="s">
        <v>11</v>
      </c>
      <c r="Q2" s="147"/>
      <c r="R2" s="147"/>
      <c r="S2" s="148"/>
      <c r="T2" s="147" t="s">
        <v>10</v>
      </c>
      <c r="U2" s="147"/>
      <c r="V2" s="147"/>
      <c r="W2" s="147"/>
      <c r="X2" s="146" t="s">
        <v>9</v>
      </c>
      <c r="Y2" s="147"/>
      <c r="Z2" s="147"/>
      <c r="AA2" s="148"/>
      <c r="AB2" s="149" t="s">
        <v>12</v>
      </c>
      <c r="AC2" s="150"/>
      <c r="AD2" s="150"/>
      <c r="AE2" s="151"/>
    </row>
    <row r="3" spans="2:31" ht="15" customHeight="1" thickBot="1">
      <c r="B3" s="155"/>
      <c r="C3" s="156"/>
      <c r="D3" s="156"/>
      <c r="E3" s="163"/>
      <c r="F3" s="158"/>
      <c r="G3" s="144"/>
      <c r="H3" s="61" t="s">
        <v>4</v>
      </c>
      <c r="I3" s="8" t="s">
        <v>5</v>
      </c>
      <c r="J3" s="8" t="s">
        <v>6</v>
      </c>
      <c r="K3" s="39" t="s">
        <v>21</v>
      </c>
      <c r="L3" s="67" t="s">
        <v>4</v>
      </c>
      <c r="M3" s="8" t="s">
        <v>5</v>
      </c>
      <c r="N3" s="8" t="s">
        <v>6</v>
      </c>
      <c r="O3" s="56" t="s">
        <v>21</v>
      </c>
      <c r="P3" s="61" t="s">
        <v>4</v>
      </c>
      <c r="Q3" s="8" t="s">
        <v>5</v>
      </c>
      <c r="R3" s="8" t="s">
        <v>6</v>
      </c>
      <c r="S3" s="39" t="s">
        <v>21</v>
      </c>
      <c r="T3" s="67" t="s">
        <v>4</v>
      </c>
      <c r="U3" s="8" t="s">
        <v>5</v>
      </c>
      <c r="V3" s="8" t="s">
        <v>6</v>
      </c>
      <c r="W3" s="56" t="s">
        <v>21</v>
      </c>
      <c r="X3" s="61" t="s">
        <v>4</v>
      </c>
      <c r="Y3" s="8" t="s">
        <v>5</v>
      </c>
      <c r="Z3" s="8" t="s">
        <v>6</v>
      </c>
      <c r="AA3" s="39" t="s">
        <v>21</v>
      </c>
      <c r="AB3" s="61" t="s">
        <v>4</v>
      </c>
      <c r="AC3" s="8" t="s">
        <v>5</v>
      </c>
      <c r="AD3" s="56" t="s">
        <v>6</v>
      </c>
      <c r="AE3" s="88" t="s">
        <v>21</v>
      </c>
    </row>
    <row r="4" spans="2:31" ht="27" customHeight="1">
      <c r="B4" s="166"/>
      <c r="C4" s="160"/>
      <c r="D4" s="160" t="s">
        <v>60</v>
      </c>
      <c r="E4" s="160" t="s">
        <v>61</v>
      </c>
      <c r="F4" s="2" t="s">
        <v>62</v>
      </c>
      <c r="G4" s="45">
        <v>1</v>
      </c>
      <c r="H4" s="73">
        <v>7</v>
      </c>
      <c r="I4" s="31">
        <v>8.25</v>
      </c>
      <c r="J4" s="31">
        <f>SUM(H4:I4)</f>
        <v>15.25</v>
      </c>
      <c r="K4" s="136">
        <f>RANK(J4,$J$4:$J$25,0)</f>
        <v>3</v>
      </c>
      <c r="L4" s="68">
        <v>8.525</v>
      </c>
      <c r="M4" s="31">
        <v>8.25</v>
      </c>
      <c r="N4" s="31">
        <f>SUM(L4:M4)</f>
        <v>16.775</v>
      </c>
      <c r="O4" s="79">
        <f>RANK(N4,$N$4:$N$25)</f>
        <v>5</v>
      </c>
      <c r="P4" s="73">
        <v>4.85</v>
      </c>
      <c r="Q4" s="31">
        <v>6.3</v>
      </c>
      <c r="R4" s="31">
        <f>SUM(P4:Q4)</f>
        <v>11.149999999999999</v>
      </c>
      <c r="S4" s="74">
        <f>RANK(R4,$R$4:$R$25,0)</f>
        <v>6</v>
      </c>
      <c r="T4" s="185">
        <f>SUM(H4,L4,P4)</f>
        <v>20.375</v>
      </c>
      <c r="U4" s="36">
        <f>SUM(I4,M4,Q4)</f>
        <v>22.8</v>
      </c>
      <c r="V4" s="36">
        <f>SUM(J4,N4,R4)</f>
        <v>43.175</v>
      </c>
      <c r="W4" s="152">
        <v>1</v>
      </c>
      <c r="X4" s="118">
        <f>SUM(H4,L4,P4,AB4)</f>
        <v>27.375</v>
      </c>
      <c r="Y4" s="37">
        <f>SUM(I4,M4,Q4,AC4)</f>
        <v>30.85</v>
      </c>
      <c r="Z4" s="36">
        <f>SUM(J4,N4,R4,AD4)</f>
        <v>58.224999999999994</v>
      </c>
      <c r="AA4" s="140">
        <f>RANK(Z4,$Z$4:$Z$25,0)</f>
        <v>3</v>
      </c>
      <c r="AB4" s="73">
        <v>7</v>
      </c>
      <c r="AC4" s="31">
        <v>8.05</v>
      </c>
      <c r="AD4" s="53">
        <f>SUM(AB4:AC4)</f>
        <v>15.05</v>
      </c>
      <c r="AE4" s="140">
        <f>RANK(AD4,$AD$4:$AD$25,0)</f>
        <v>2</v>
      </c>
    </row>
    <row r="5" spans="2:31" ht="27" customHeight="1">
      <c r="B5" s="167"/>
      <c r="C5" s="161"/>
      <c r="D5" s="161"/>
      <c r="E5" s="161"/>
      <c r="F5" s="1" t="s">
        <v>63</v>
      </c>
      <c r="G5" s="14">
        <v>1</v>
      </c>
      <c r="H5" s="75">
        <v>5</v>
      </c>
      <c r="I5" s="32">
        <v>4</v>
      </c>
      <c r="J5" s="32">
        <f>SUM(H5:I5)</f>
        <v>9</v>
      </c>
      <c r="K5" s="76">
        <f>RANK(J5,$J$4:$J$25,0)</f>
        <v>10</v>
      </c>
      <c r="L5" s="69">
        <v>7.425</v>
      </c>
      <c r="M5" s="32">
        <v>7</v>
      </c>
      <c r="N5" s="32">
        <f>SUM(L5:M5)</f>
        <v>14.425</v>
      </c>
      <c r="O5" s="80">
        <f>RANK(N5,$N$4:$N$25)</f>
        <v>10</v>
      </c>
      <c r="P5" s="75">
        <v>3.7</v>
      </c>
      <c r="Q5" s="32">
        <v>6.15</v>
      </c>
      <c r="R5" s="32">
        <f>SUM(P5:Q5)</f>
        <v>9.850000000000001</v>
      </c>
      <c r="S5" s="76">
        <f>RANK(R5,$R$4:$R$25,0)</f>
        <v>8</v>
      </c>
      <c r="T5" s="121">
        <f>SUM(H5,L5,P5)</f>
        <v>16.125</v>
      </c>
      <c r="U5" s="37">
        <f>SUM(I5,M5,Q5)</f>
        <v>17.15</v>
      </c>
      <c r="V5" s="37">
        <f>SUM(J5,N5,R5)</f>
        <v>33.275000000000006</v>
      </c>
      <c r="W5" s="153"/>
      <c r="X5" s="118">
        <f>SUM(H5,L5,P5,AB5)</f>
        <v>18.625</v>
      </c>
      <c r="Y5" s="37">
        <f>SUM(I5,M5,Q5,AC5)</f>
        <v>20.25</v>
      </c>
      <c r="Z5" s="37">
        <f>SUM(J5,N5,R5,AD5)</f>
        <v>38.87500000000001</v>
      </c>
      <c r="AA5" s="58">
        <f>RANK(Z5,$Z$4:$Z$25,0)</f>
        <v>10</v>
      </c>
      <c r="AB5" s="75">
        <v>2.5</v>
      </c>
      <c r="AC5" s="32">
        <v>3.1</v>
      </c>
      <c r="AD5" s="51">
        <f>SUM(AB5:AC5)</f>
        <v>5.6</v>
      </c>
      <c r="AE5" s="58">
        <f>RANK(AD5,$AD$4:$AD$25,0)</f>
        <v>9</v>
      </c>
    </row>
    <row r="6" spans="2:31" ht="27" customHeight="1">
      <c r="B6" s="167"/>
      <c r="C6" s="161"/>
      <c r="D6" s="161"/>
      <c r="E6" s="161"/>
      <c r="F6" s="1" t="s">
        <v>64</v>
      </c>
      <c r="G6" s="14">
        <v>1</v>
      </c>
      <c r="H6" s="75">
        <v>4.7</v>
      </c>
      <c r="I6" s="32">
        <v>6.4</v>
      </c>
      <c r="J6" s="32">
        <f>SUM(H6:I6)</f>
        <v>11.100000000000001</v>
      </c>
      <c r="K6" s="76">
        <f>RANK(J6,$J$4:$J$25,0)</f>
        <v>9</v>
      </c>
      <c r="L6" s="69">
        <v>7.55</v>
      </c>
      <c r="M6" s="32">
        <v>7.8</v>
      </c>
      <c r="N6" s="32">
        <f>SUM(L6:M6)</f>
        <v>15.35</v>
      </c>
      <c r="O6" s="80">
        <f>RANK(N6,$N$4:$N$25)</f>
        <v>9</v>
      </c>
      <c r="P6" s="75">
        <v>2.1</v>
      </c>
      <c r="Q6" s="32">
        <v>5.1</v>
      </c>
      <c r="R6" s="32">
        <f>SUM(P6:Q6)</f>
        <v>7.199999999999999</v>
      </c>
      <c r="S6" s="76">
        <f>RANK(R6,$R$4:$R$25,0)</f>
        <v>10</v>
      </c>
      <c r="T6" s="121">
        <f>SUM(H6,L6,P6)</f>
        <v>14.35</v>
      </c>
      <c r="U6" s="37">
        <f>SUM(I6,M6,Q6)</f>
        <v>19.299999999999997</v>
      </c>
      <c r="V6" s="37">
        <f>SUM(J6,N6,R6)</f>
        <v>33.650000000000006</v>
      </c>
      <c r="W6" s="153"/>
      <c r="X6" s="118">
        <f>SUM(H6,L6,P6,AB6)</f>
        <v>17.35</v>
      </c>
      <c r="Y6" s="37">
        <f>SUM(I6,M6,Q6,AC6)</f>
        <v>21.799999999999997</v>
      </c>
      <c r="Z6" s="37">
        <f>SUM(J6,N6,R6,AD6)</f>
        <v>39.150000000000006</v>
      </c>
      <c r="AA6" s="58">
        <f>RANK(Z6,$Z$4:$Z$25,0)</f>
        <v>9</v>
      </c>
      <c r="AB6" s="75">
        <v>3</v>
      </c>
      <c r="AC6" s="32">
        <v>2.5</v>
      </c>
      <c r="AD6" s="51">
        <f>SUM(AB6:AC6)</f>
        <v>5.5</v>
      </c>
      <c r="AE6" s="58">
        <f>RANK(AD6,$AD$4:$AD$25,0)</f>
        <v>10</v>
      </c>
    </row>
    <row r="7" spans="2:31" ht="27" customHeight="1">
      <c r="B7" s="167"/>
      <c r="C7" s="161"/>
      <c r="D7" s="161"/>
      <c r="E7" s="161"/>
      <c r="F7" s="1"/>
      <c r="G7" s="14"/>
      <c r="H7" s="75"/>
      <c r="I7" s="32"/>
      <c r="J7" s="32"/>
      <c r="K7" s="35"/>
      <c r="L7" s="70"/>
      <c r="M7" s="32"/>
      <c r="N7" s="32"/>
      <c r="O7" s="80"/>
      <c r="P7" s="75"/>
      <c r="Q7" s="32"/>
      <c r="R7" s="32"/>
      <c r="S7" s="35"/>
      <c r="T7" s="72"/>
      <c r="U7" s="1"/>
      <c r="V7" s="1"/>
      <c r="W7" s="154"/>
      <c r="X7" s="43"/>
      <c r="Y7" s="1"/>
      <c r="Z7" s="1"/>
      <c r="AA7" s="4"/>
      <c r="AB7" s="43"/>
      <c r="AC7" s="1"/>
      <c r="AD7" s="14"/>
      <c r="AE7" s="62"/>
    </row>
    <row r="8" spans="2:31" ht="27" customHeight="1" thickBot="1">
      <c r="B8" s="168"/>
      <c r="C8" s="162"/>
      <c r="D8" s="162"/>
      <c r="E8" s="162"/>
      <c r="F8" s="159" t="s">
        <v>15</v>
      </c>
      <c r="G8" s="159"/>
      <c r="H8" s="77"/>
      <c r="I8" s="33"/>
      <c r="J8" s="33"/>
      <c r="K8" s="78"/>
      <c r="L8" s="71"/>
      <c r="M8" s="33"/>
      <c r="N8" s="34"/>
      <c r="O8" s="81"/>
      <c r="P8" s="77"/>
      <c r="Q8" s="33"/>
      <c r="R8" s="33"/>
      <c r="S8" s="78"/>
      <c r="T8" s="44"/>
      <c r="U8" s="5"/>
      <c r="V8" s="38">
        <f>SUM(V4:V7)</f>
        <v>110.10000000000001</v>
      </c>
      <c r="W8" s="52"/>
      <c r="X8" s="87"/>
      <c r="Y8" s="23"/>
      <c r="Z8" s="23"/>
      <c r="AA8" s="25"/>
      <c r="AB8" s="87"/>
      <c r="AC8" s="23"/>
      <c r="AD8" s="24"/>
      <c r="AE8" s="63"/>
    </row>
    <row r="9" spans="2:31" ht="27" customHeight="1">
      <c r="B9" s="166"/>
      <c r="C9" s="160"/>
      <c r="D9" s="160"/>
      <c r="E9" s="160"/>
      <c r="F9" s="2"/>
      <c r="G9" s="45"/>
      <c r="H9" s="42"/>
      <c r="I9" s="2"/>
      <c r="J9" s="2"/>
      <c r="K9" s="3"/>
      <c r="L9" s="49"/>
      <c r="M9" s="2"/>
      <c r="N9" s="2"/>
      <c r="O9" s="82"/>
      <c r="P9" s="42"/>
      <c r="Q9" s="2"/>
      <c r="R9" s="2"/>
      <c r="S9" s="3"/>
      <c r="T9" s="49"/>
      <c r="U9" s="2"/>
      <c r="V9" s="2"/>
      <c r="W9" s="143"/>
      <c r="X9" s="42"/>
      <c r="Y9" s="2"/>
      <c r="Z9" s="2"/>
      <c r="AA9" s="3"/>
      <c r="AB9" s="42"/>
      <c r="AC9" s="2"/>
      <c r="AD9" s="45"/>
      <c r="AE9" s="66"/>
    </row>
    <row r="10" spans="2:31" ht="27" customHeight="1">
      <c r="B10" s="167"/>
      <c r="C10" s="161"/>
      <c r="D10" s="161"/>
      <c r="E10" s="161"/>
      <c r="F10" s="1"/>
      <c r="G10" s="14"/>
      <c r="H10" s="43"/>
      <c r="I10" s="1"/>
      <c r="J10" s="1"/>
      <c r="K10" s="4"/>
      <c r="L10" s="72"/>
      <c r="M10" s="1"/>
      <c r="N10" s="1"/>
      <c r="O10" s="83"/>
      <c r="P10" s="43"/>
      <c r="Q10" s="1"/>
      <c r="R10" s="1"/>
      <c r="S10" s="4"/>
      <c r="T10" s="72"/>
      <c r="U10" s="1"/>
      <c r="V10" s="1"/>
      <c r="W10" s="144"/>
      <c r="X10" s="43"/>
      <c r="Y10" s="1"/>
      <c r="Z10" s="1"/>
      <c r="AA10" s="4"/>
      <c r="AB10" s="43"/>
      <c r="AC10" s="1"/>
      <c r="AD10" s="14"/>
      <c r="AE10" s="62"/>
    </row>
    <row r="11" spans="2:31" ht="27" customHeight="1">
      <c r="B11" s="167"/>
      <c r="C11" s="161"/>
      <c r="D11" s="161"/>
      <c r="E11" s="161"/>
      <c r="F11" s="1"/>
      <c r="G11" s="14"/>
      <c r="H11" s="43"/>
      <c r="I11" s="1"/>
      <c r="J11" s="1"/>
      <c r="K11" s="4"/>
      <c r="L11" s="72"/>
      <c r="M11" s="1"/>
      <c r="N11" s="1"/>
      <c r="O11" s="83"/>
      <c r="P11" s="43"/>
      <c r="Q11" s="1"/>
      <c r="R11" s="1"/>
      <c r="S11" s="4"/>
      <c r="T11" s="72"/>
      <c r="U11" s="1"/>
      <c r="V11" s="1"/>
      <c r="W11" s="144"/>
      <c r="X11" s="43"/>
      <c r="Y11" s="1"/>
      <c r="Z11" s="1"/>
      <c r="AA11" s="4"/>
      <c r="AB11" s="43"/>
      <c r="AC11" s="1"/>
      <c r="AD11" s="14"/>
      <c r="AE11" s="62"/>
    </row>
    <row r="12" spans="2:31" ht="27" customHeight="1">
      <c r="B12" s="167"/>
      <c r="C12" s="161"/>
      <c r="D12" s="161"/>
      <c r="E12" s="161"/>
      <c r="F12" s="1"/>
      <c r="G12" s="14"/>
      <c r="H12" s="43"/>
      <c r="I12" s="1"/>
      <c r="J12" s="1"/>
      <c r="K12" s="4"/>
      <c r="L12" s="72"/>
      <c r="M12" s="1"/>
      <c r="N12" s="1"/>
      <c r="O12" s="83"/>
      <c r="P12" s="43"/>
      <c r="Q12" s="1"/>
      <c r="R12" s="1"/>
      <c r="S12" s="4"/>
      <c r="T12" s="72"/>
      <c r="U12" s="1"/>
      <c r="V12" s="1"/>
      <c r="W12" s="145"/>
      <c r="X12" s="43"/>
      <c r="Y12" s="1"/>
      <c r="Z12" s="1"/>
      <c r="AA12" s="4"/>
      <c r="AB12" s="43"/>
      <c r="AC12" s="1"/>
      <c r="AD12" s="14"/>
      <c r="AE12" s="62"/>
    </row>
    <row r="13" spans="1:31" ht="27" customHeight="1" thickBot="1">
      <c r="A13" s="26">
        <v>2</v>
      </c>
      <c r="B13" s="168"/>
      <c r="C13" s="162"/>
      <c r="D13" s="162"/>
      <c r="E13" s="162"/>
      <c r="F13" s="159" t="s">
        <v>15</v>
      </c>
      <c r="G13" s="159"/>
      <c r="H13" s="46"/>
      <c r="I13" s="5"/>
      <c r="J13" s="5"/>
      <c r="K13" s="6"/>
      <c r="L13" s="44"/>
      <c r="M13" s="5"/>
      <c r="N13" s="5"/>
      <c r="O13" s="84"/>
      <c r="P13" s="46"/>
      <c r="Q13" s="5"/>
      <c r="R13" s="5"/>
      <c r="S13" s="6"/>
      <c r="T13" s="44"/>
      <c r="U13" s="5"/>
      <c r="V13" s="5"/>
      <c r="W13" s="52"/>
      <c r="X13" s="87"/>
      <c r="Y13" s="23"/>
      <c r="Z13" s="23"/>
      <c r="AA13" s="25"/>
      <c r="AB13" s="87"/>
      <c r="AC13" s="23"/>
      <c r="AD13" s="24"/>
      <c r="AE13" s="63"/>
    </row>
    <row r="14" spans="1:30" ht="12.75" customHeight="1">
      <c r="A14" s="10"/>
      <c r="B14" s="64"/>
      <c r="C14" s="64"/>
      <c r="D14" s="6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6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2:30" ht="14.25" thickBot="1">
      <c r="B15" t="s">
        <v>16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5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0"/>
      <c r="AC15" s="10"/>
      <c r="AD15" s="10"/>
    </row>
    <row r="16" spans="2:31" ht="16.5" customHeight="1">
      <c r="B16" s="164" t="s">
        <v>1</v>
      </c>
      <c r="C16" s="157" t="s">
        <v>2</v>
      </c>
      <c r="D16" s="150" t="s">
        <v>19</v>
      </c>
      <c r="E16" s="150" t="s">
        <v>20</v>
      </c>
      <c r="F16" s="150" t="s">
        <v>13</v>
      </c>
      <c r="G16" s="169" t="s">
        <v>14</v>
      </c>
      <c r="H16" s="90" t="s">
        <v>78</v>
      </c>
      <c r="I16" s="48"/>
      <c r="J16" s="48"/>
      <c r="K16" s="50"/>
      <c r="L16" s="48" t="s">
        <v>79</v>
      </c>
      <c r="M16" s="48"/>
      <c r="N16" s="48"/>
      <c r="O16" s="92"/>
      <c r="P16" s="90" t="s">
        <v>80</v>
      </c>
      <c r="Q16" s="48"/>
      <c r="R16" s="48"/>
      <c r="S16" s="50"/>
      <c r="T16" s="48" t="s">
        <v>81</v>
      </c>
      <c r="U16" s="48"/>
      <c r="V16" s="48"/>
      <c r="W16" s="48"/>
      <c r="X16" s="90" t="s">
        <v>82</v>
      </c>
      <c r="Y16" s="48"/>
      <c r="Z16" s="48"/>
      <c r="AA16" s="50"/>
      <c r="AB16" s="90" t="s">
        <v>83</v>
      </c>
      <c r="AC16" s="48"/>
      <c r="AD16" s="48"/>
      <c r="AE16" s="50"/>
    </row>
    <row r="17" spans="2:31" ht="16.5" customHeight="1" thickBot="1">
      <c r="B17" s="165"/>
      <c r="C17" s="158"/>
      <c r="D17" s="156"/>
      <c r="E17" s="156"/>
      <c r="F17" s="156"/>
      <c r="G17" s="170"/>
      <c r="H17" s="61" t="s">
        <v>4</v>
      </c>
      <c r="I17" s="8" t="s">
        <v>5</v>
      </c>
      <c r="J17" s="8" t="s">
        <v>6</v>
      </c>
      <c r="K17" s="39" t="s">
        <v>21</v>
      </c>
      <c r="L17" s="67" t="s">
        <v>4</v>
      </c>
      <c r="M17" s="8" t="s">
        <v>5</v>
      </c>
      <c r="N17" s="8" t="s">
        <v>6</v>
      </c>
      <c r="O17" s="93" t="s">
        <v>21</v>
      </c>
      <c r="P17" s="61" t="s">
        <v>4</v>
      </c>
      <c r="Q17" s="8" t="s">
        <v>5</v>
      </c>
      <c r="R17" s="8" t="s">
        <v>6</v>
      </c>
      <c r="S17" s="39" t="s">
        <v>21</v>
      </c>
      <c r="T17" s="67" t="s">
        <v>4</v>
      </c>
      <c r="U17" s="8" t="s">
        <v>5</v>
      </c>
      <c r="V17" s="8" t="s">
        <v>6</v>
      </c>
      <c r="W17" s="56" t="s">
        <v>21</v>
      </c>
      <c r="X17" s="46" t="s">
        <v>4</v>
      </c>
      <c r="Y17" s="5" t="s">
        <v>5</v>
      </c>
      <c r="Z17" s="5" t="s">
        <v>6</v>
      </c>
      <c r="AA17" s="6" t="s">
        <v>21</v>
      </c>
      <c r="AB17" s="61" t="s">
        <v>4</v>
      </c>
      <c r="AC17" s="8" t="s">
        <v>5</v>
      </c>
      <c r="AD17" s="56" t="s">
        <v>6</v>
      </c>
      <c r="AE17" s="88" t="s">
        <v>21</v>
      </c>
    </row>
    <row r="18" spans="2:31" ht="27" customHeight="1">
      <c r="B18" s="166"/>
      <c r="C18" s="160"/>
      <c r="D18" s="2" t="s">
        <v>28</v>
      </c>
      <c r="E18" s="2" t="s">
        <v>29</v>
      </c>
      <c r="F18" s="2" t="s">
        <v>75</v>
      </c>
      <c r="G18" s="45">
        <v>3</v>
      </c>
      <c r="H18" s="73">
        <v>8.8</v>
      </c>
      <c r="I18" s="31">
        <v>8.95</v>
      </c>
      <c r="J18" s="31">
        <f>SUM(H18:I18)</f>
        <v>17.75</v>
      </c>
      <c r="K18" s="136">
        <f aca="true" t="shared" si="0" ref="K18:K25">RANK(J18,$J$4:$J$25,0)</f>
        <v>1</v>
      </c>
      <c r="L18" s="68">
        <v>9.55</v>
      </c>
      <c r="M18" s="31">
        <v>9.2</v>
      </c>
      <c r="N18" s="31">
        <f>SUM(L18:M18)</f>
        <v>18.75</v>
      </c>
      <c r="O18" s="138">
        <f aca="true" t="shared" si="1" ref="O18:O25">RANK(N18,$N$4:$N$25)</f>
        <v>1</v>
      </c>
      <c r="P18" s="73">
        <v>8.65</v>
      </c>
      <c r="Q18" s="31">
        <v>8</v>
      </c>
      <c r="R18" s="31">
        <f>SUM(P18:Q18)</f>
        <v>16.65</v>
      </c>
      <c r="S18" s="136">
        <f aca="true" t="shared" si="2" ref="S18:S25">RANK(R18,$R$4:$R$25,0)</f>
        <v>1</v>
      </c>
      <c r="T18" s="94"/>
      <c r="U18" s="21"/>
      <c r="V18" s="21"/>
      <c r="W18" s="96"/>
      <c r="X18" s="117">
        <f>SUM(H18,L18,P18,AB18)</f>
        <v>35.5</v>
      </c>
      <c r="Y18" s="186">
        <f>SUM(I18,M18,Q18,AC18)</f>
        <v>34.15</v>
      </c>
      <c r="Z18" s="186">
        <f>SUM(J18,N18,R18,AD18)</f>
        <v>69.65</v>
      </c>
      <c r="AA18" s="187">
        <f aca="true" t="shared" si="3" ref="AA18:AA25">RANK(Z18,$Z$4:$Z$25,0)</f>
        <v>1</v>
      </c>
      <c r="AB18" s="73">
        <v>8.5</v>
      </c>
      <c r="AC18" s="31">
        <v>8</v>
      </c>
      <c r="AD18" s="31">
        <f>SUM(AB18:AC18)</f>
        <v>16.5</v>
      </c>
      <c r="AE18" s="140">
        <f aca="true" t="shared" si="4" ref="AE18:AE25">RANK(AD18,$AD$4:$AD$25,0)</f>
        <v>1</v>
      </c>
    </row>
    <row r="19" spans="2:31" ht="27" customHeight="1">
      <c r="B19" s="167"/>
      <c r="C19" s="161"/>
      <c r="D19" s="1" t="s">
        <v>65</v>
      </c>
      <c r="E19" s="1" t="s">
        <v>66</v>
      </c>
      <c r="F19" s="1" t="s">
        <v>74</v>
      </c>
      <c r="G19" s="14">
        <v>2</v>
      </c>
      <c r="H19" s="75">
        <v>5.05</v>
      </c>
      <c r="I19" s="32">
        <v>7.45</v>
      </c>
      <c r="J19" s="32">
        <f aca="true" t="shared" si="5" ref="J19:J25">SUM(H19:I19)</f>
        <v>12.5</v>
      </c>
      <c r="K19" s="76">
        <f t="shared" si="0"/>
        <v>8</v>
      </c>
      <c r="L19" s="69">
        <v>4.15</v>
      </c>
      <c r="M19" s="32">
        <v>8.55</v>
      </c>
      <c r="N19" s="32">
        <f aca="true" t="shared" si="6" ref="N19:N25">SUM(L19:M19)</f>
        <v>12.700000000000001</v>
      </c>
      <c r="O19" s="80">
        <f t="shared" si="1"/>
        <v>11</v>
      </c>
      <c r="P19" s="75">
        <v>5.3</v>
      </c>
      <c r="Q19" s="32">
        <v>7.15</v>
      </c>
      <c r="R19" s="32">
        <f aca="true" t="shared" si="7" ref="R19:R25">SUM(P19:Q19)</f>
        <v>12.45</v>
      </c>
      <c r="S19" s="137">
        <f t="shared" si="2"/>
        <v>2</v>
      </c>
      <c r="T19" s="95"/>
      <c r="U19" s="22"/>
      <c r="V19" s="22"/>
      <c r="W19" s="97"/>
      <c r="X19" s="118">
        <f aca="true" t="shared" si="8" ref="X19:X25">SUM(H19,L19,P19,AB19)</f>
        <v>19.6</v>
      </c>
      <c r="Y19" s="37">
        <f aca="true" t="shared" si="9" ref="Y19:Y25">SUM(I19,M19,Q19,AC19)</f>
        <v>28.849999999999998</v>
      </c>
      <c r="Z19" s="37">
        <f aca="true" t="shared" si="10" ref="Z19:Z25">SUM(J19,N19,R19,AD19)</f>
        <v>48.45</v>
      </c>
      <c r="AA19" s="58">
        <f t="shared" si="3"/>
        <v>8</v>
      </c>
      <c r="AB19" s="75">
        <v>5.1</v>
      </c>
      <c r="AC19" s="32">
        <v>5.7</v>
      </c>
      <c r="AD19" s="32">
        <f aca="true" t="shared" si="11" ref="AD19:AD25">SUM(AB19:AC19)</f>
        <v>10.8</v>
      </c>
      <c r="AE19" s="58">
        <f t="shared" si="4"/>
        <v>6</v>
      </c>
    </row>
    <row r="20" spans="2:31" ht="27" customHeight="1">
      <c r="B20" s="167"/>
      <c r="C20" s="161"/>
      <c r="D20" s="1" t="s">
        <v>25</v>
      </c>
      <c r="E20" s="1" t="s">
        <v>26</v>
      </c>
      <c r="F20" s="1" t="s">
        <v>67</v>
      </c>
      <c r="G20" s="14">
        <v>2</v>
      </c>
      <c r="H20" s="75">
        <v>6.3</v>
      </c>
      <c r="I20" s="32">
        <v>8.3</v>
      </c>
      <c r="J20" s="32">
        <f t="shared" si="5"/>
        <v>14.600000000000001</v>
      </c>
      <c r="K20" s="76">
        <f t="shared" si="0"/>
        <v>5</v>
      </c>
      <c r="L20" s="69">
        <v>8.225</v>
      </c>
      <c r="M20" s="32">
        <v>8.3</v>
      </c>
      <c r="N20" s="32">
        <f t="shared" si="6"/>
        <v>16.525</v>
      </c>
      <c r="O20" s="80">
        <f t="shared" si="1"/>
        <v>6</v>
      </c>
      <c r="P20" s="75">
        <v>4.4</v>
      </c>
      <c r="Q20" s="32">
        <v>6.45</v>
      </c>
      <c r="R20" s="32">
        <f t="shared" si="7"/>
        <v>10.850000000000001</v>
      </c>
      <c r="S20" s="76">
        <f t="shared" si="2"/>
        <v>7</v>
      </c>
      <c r="T20" s="95"/>
      <c r="U20" s="22"/>
      <c r="V20" s="22"/>
      <c r="W20" s="97"/>
      <c r="X20" s="118">
        <f t="shared" si="8"/>
        <v>23.224999999999998</v>
      </c>
      <c r="Y20" s="37">
        <f t="shared" si="9"/>
        <v>27.05</v>
      </c>
      <c r="Z20" s="37">
        <f t="shared" si="10"/>
        <v>50.275000000000006</v>
      </c>
      <c r="AA20" s="58">
        <f t="shared" si="3"/>
        <v>7</v>
      </c>
      <c r="AB20" s="75">
        <v>4.3</v>
      </c>
      <c r="AC20" s="32">
        <v>4</v>
      </c>
      <c r="AD20" s="32">
        <f t="shared" si="11"/>
        <v>8.3</v>
      </c>
      <c r="AE20" s="58">
        <f t="shared" si="4"/>
        <v>8</v>
      </c>
    </row>
    <row r="21" spans="2:31" ht="27" customHeight="1" thickBot="1">
      <c r="B21" s="168"/>
      <c r="C21" s="162"/>
      <c r="D21" s="59" t="s">
        <v>69</v>
      </c>
      <c r="E21" s="5" t="s">
        <v>76</v>
      </c>
      <c r="F21" s="59" t="s">
        <v>70</v>
      </c>
      <c r="G21" s="89">
        <v>1</v>
      </c>
      <c r="H21" s="77">
        <v>0</v>
      </c>
      <c r="I21" s="33">
        <v>5.45</v>
      </c>
      <c r="J21" s="33">
        <f t="shared" si="5"/>
        <v>5.45</v>
      </c>
      <c r="K21" s="91">
        <f t="shared" si="0"/>
        <v>11</v>
      </c>
      <c r="L21" s="71">
        <v>8.3</v>
      </c>
      <c r="M21" s="33">
        <v>8.15</v>
      </c>
      <c r="N21" s="33">
        <f t="shared" si="6"/>
        <v>16.450000000000003</v>
      </c>
      <c r="O21" s="81">
        <f t="shared" si="1"/>
        <v>7</v>
      </c>
      <c r="P21" s="77">
        <v>2</v>
      </c>
      <c r="Q21" s="33">
        <v>5</v>
      </c>
      <c r="R21" s="33">
        <f t="shared" si="7"/>
        <v>7</v>
      </c>
      <c r="S21" s="91">
        <f t="shared" si="2"/>
        <v>11</v>
      </c>
      <c r="T21" s="86"/>
      <c r="U21" s="23"/>
      <c r="V21" s="23"/>
      <c r="W21" s="24"/>
      <c r="X21" s="119">
        <f t="shared" si="8"/>
        <v>11.3</v>
      </c>
      <c r="Y21" s="38">
        <f t="shared" si="9"/>
        <v>19.6</v>
      </c>
      <c r="Z21" s="38">
        <f t="shared" si="10"/>
        <v>30.900000000000002</v>
      </c>
      <c r="AA21" s="60">
        <f t="shared" si="3"/>
        <v>11</v>
      </c>
      <c r="AB21" s="77">
        <v>1</v>
      </c>
      <c r="AC21" s="33">
        <v>1</v>
      </c>
      <c r="AD21" s="33">
        <f t="shared" si="11"/>
        <v>2</v>
      </c>
      <c r="AE21" s="60">
        <f t="shared" si="4"/>
        <v>11</v>
      </c>
    </row>
    <row r="22" spans="2:31" ht="27" customHeight="1">
      <c r="B22" s="166"/>
      <c r="C22" s="160"/>
      <c r="D22" s="2" t="s">
        <v>30</v>
      </c>
      <c r="E22" s="2" t="s">
        <v>31</v>
      </c>
      <c r="F22" s="2" t="s">
        <v>73</v>
      </c>
      <c r="G22" s="45">
        <v>2</v>
      </c>
      <c r="H22" s="73">
        <v>5.8</v>
      </c>
      <c r="I22" s="31">
        <v>7.95</v>
      </c>
      <c r="J22" s="31">
        <f t="shared" si="5"/>
        <v>13.75</v>
      </c>
      <c r="K22" s="74">
        <f t="shared" si="0"/>
        <v>7</v>
      </c>
      <c r="L22" s="68">
        <v>8.825</v>
      </c>
      <c r="M22" s="31">
        <v>8.35</v>
      </c>
      <c r="N22" s="31">
        <f t="shared" si="6"/>
        <v>17.174999999999997</v>
      </c>
      <c r="O22" s="138">
        <f t="shared" si="1"/>
        <v>3</v>
      </c>
      <c r="P22" s="73">
        <v>3.5</v>
      </c>
      <c r="Q22" s="31">
        <v>5.9</v>
      </c>
      <c r="R22" s="31">
        <f t="shared" si="7"/>
        <v>9.4</v>
      </c>
      <c r="S22" s="74">
        <f t="shared" si="2"/>
        <v>9</v>
      </c>
      <c r="T22" s="94"/>
      <c r="U22" s="21"/>
      <c r="V22" s="21"/>
      <c r="W22" s="96"/>
      <c r="X22" s="117">
        <f t="shared" si="8"/>
        <v>23.625</v>
      </c>
      <c r="Y22" s="186">
        <f t="shared" si="9"/>
        <v>27.200000000000003</v>
      </c>
      <c r="Z22" s="186">
        <f t="shared" si="10"/>
        <v>50.824999999999996</v>
      </c>
      <c r="AA22" s="187">
        <f t="shared" si="3"/>
        <v>6</v>
      </c>
      <c r="AB22" s="73">
        <v>5.5</v>
      </c>
      <c r="AC22" s="31">
        <v>5</v>
      </c>
      <c r="AD22" s="31">
        <f t="shared" si="11"/>
        <v>10.5</v>
      </c>
      <c r="AE22" s="57">
        <f t="shared" si="4"/>
        <v>7</v>
      </c>
    </row>
    <row r="23" spans="2:31" ht="27" customHeight="1">
      <c r="B23" s="167"/>
      <c r="C23" s="161"/>
      <c r="D23" s="1" t="s">
        <v>57</v>
      </c>
      <c r="E23" s="1" t="s">
        <v>72</v>
      </c>
      <c r="F23" s="1" t="s">
        <v>58</v>
      </c>
      <c r="G23" s="14">
        <v>3</v>
      </c>
      <c r="H23" s="75">
        <v>7.8</v>
      </c>
      <c r="I23" s="32">
        <v>8.2</v>
      </c>
      <c r="J23" s="32">
        <f t="shared" si="5"/>
        <v>16</v>
      </c>
      <c r="K23" s="137">
        <f t="shared" si="0"/>
        <v>2</v>
      </c>
      <c r="L23" s="69">
        <v>8.2</v>
      </c>
      <c r="M23" s="32">
        <v>8.6</v>
      </c>
      <c r="N23" s="32">
        <f t="shared" si="6"/>
        <v>16.799999999999997</v>
      </c>
      <c r="O23" s="80">
        <f t="shared" si="1"/>
        <v>4</v>
      </c>
      <c r="P23" s="75">
        <v>5.25</v>
      </c>
      <c r="Q23" s="32">
        <v>6.9</v>
      </c>
      <c r="R23" s="32">
        <f t="shared" si="7"/>
        <v>12.15</v>
      </c>
      <c r="S23" s="137">
        <f t="shared" si="2"/>
        <v>3</v>
      </c>
      <c r="T23" s="95"/>
      <c r="U23" s="22"/>
      <c r="V23" s="22"/>
      <c r="W23" s="97"/>
      <c r="X23" s="118">
        <f t="shared" si="8"/>
        <v>27.95</v>
      </c>
      <c r="Y23" s="37">
        <f t="shared" si="9"/>
        <v>31.899999999999995</v>
      </c>
      <c r="Z23" s="37">
        <f t="shared" si="10"/>
        <v>59.849999999999994</v>
      </c>
      <c r="AA23" s="141">
        <f t="shared" si="3"/>
        <v>2</v>
      </c>
      <c r="AB23" s="75">
        <v>6.7</v>
      </c>
      <c r="AC23" s="32">
        <v>8.2</v>
      </c>
      <c r="AD23" s="32">
        <f t="shared" si="11"/>
        <v>14.899999999999999</v>
      </c>
      <c r="AE23" s="141">
        <f t="shared" si="4"/>
        <v>3</v>
      </c>
    </row>
    <row r="24" spans="2:31" ht="27" customHeight="1">
      <c r="B24" s="167"/>
      <c r="C24" s="161"/>
      <c r="D24" s="1" t="s">
        <v>57</v>
      </c>
      <c r="E24" s="1" t="s">
        <v>72</v>
      </c>
      <c r="F24" s="1" t="s">
        <v>59</v>
      </c>
      <c r="G24" s="14">
        <v>1</v>
      </c>
      <c r="H24" s="43">
        <v>7.1</v>
      </c>
      <c r="I24" s="1">
        <v>7.5</v>
      </c>
      <c r="J24" s="32">
        <f t="shared" si="5"/>
        <v>14.6</v>
      </c>
      <c r="K24" s="76">
        <f t="shared" si="0"/>
        <v>6</v>
      </c>
      <c r="L24" s="72">
        <v>7.975</v>
      </c>
      <c r="M24" s="1">
        <v>8.15</v>
      </c>
      <c r="N24" s="32">
        <f t="shared" si="6"/>
        <v>16.125</v>
      </c>
      <c r="O24" s="80">
        <f t="shared" si="1"/>
        <v>8</v>
      </c>
      <c r="P24" s="43">
        <v>4.8</v>
      </c>
      <c r="Q24" s="1">
        <v>7.2</v>
      </c>
      <c r="R24" s="32">
        <f t="shared" si="7"/>
        <v>12</v>
      </c>
      <c r="S24" s="76">
        <f t="shared" si="2"/>
        <v>5</v>
      </c>
      <c r="T24" s="95"/>
      <c r="U24" s="22"/>
      <c r="V24" s="22"/>
      <c r="W24" s="97"/>
      <c r="X24" s="118">
        <f t="shared" si="8"/>
        <v>26.575</v>
      </c>
      <c r="Y24" s="37">
        <f t="shared" si="9"/>
        <v>30.150000000000002</v>
      </c>
      <c r="Z24" s="37">
        <f t="shared" si="10"/>
        <v>56.725</v>
      </c>
      <c r="AA24" s="141">
        <f t="shared" si="3"/>
        <v>5</v>
      </c>
      <c r="AB24" s="43">
        <v>6.7</v>
      </c>
      <c r="AC24" s="1">
        <v>7.3</v>
      </c>
      <c r="AD24" s="32">
        <f t="shared" si="11"/>
        <v>14</v>
      </c>
      <c r="AE24" s="58">
        <f t="shared" si="4"/>
        <v>4</v>
      </c>
    </row>
    <row r="25" spans="2:31" ht="27" customHeight="1" thickBot="1">
      <c r="B25" s="168"/>
      <c r="C25" s="162"/>
      <c r="D25" s="5" t="s">
        <v>28</v>
      </c>
      <c r="E25" s="5" t="s">
        <v>29</v>
      </c>
      <c r="F25" s="5" t="s">
        <v>77</v>
      </c>
      <c r="G25" s="52">
        <v>2</v>
      </c>
      <c r="H25" s="46">
        <v>6.3</v>
      </c>
      <c r="I25" s="5">
        <v>8.45</v>
      </c>
      <c r="J25" s="33">
        <f t="shared" si="5"/>
        <v>14.75</v>
      </c>
      <c r="K25" s="91">
        <f t="shared" si="0"/>
        <v>4</v>
      </c>
      <c r="L25" s="44">
        <v>9.1</v>
      </c>
      <c r="M25" s="5">
        <v>8.8</v>
      </c>
      <c r="N25" s="33">
        <f t="shared" si="6"/>
        <v>17.9</v>
      </c>
      <c r="O25" s="139">
        <f t="shared" si="1"/>
        <v>2</v>
      </c>
      <c r="P25" s="46">
        <v>5</v>
      </c>
      <c r="Q25" s="5">
        <v>7.05</v>
      </c>
      <c r="R25" s="33">
        <f t="shared" si="7"/>
        <v>12.05</v>
      </c>
      <c r="S25" s="91">
        <f t="shared" si="2"/>
        <v>4</v>
      </c>
      <c r="T25" s="86"/>
      <c r="U25" s="23"/>
      <c r="V25" s="23"/>
      <c r="W25" s="24"/>
      <c r="X25" s="119">
        <f t="shared" si="8"/>
        <v>27</v>
      </c>
      <c r="Y25" s="38">
        <f t="shared" si="9"/>
        <v>30.700000000000003</v>
      </c>
      <c r="Z25" s="38">
        <f t="shared" si="10"/>
        <v>57.7</v>
      </c>
      <c r="AA25" s="142">
        <f t="shared" si="3"/>
        <v>4</v>
      </c>
      <c r="AB25" s="46">
        <v>6.6</v>
      </c>
      <c r="AC25" s="5">
        <v>6.4</v>
      </c>
      <c r="AD25" s="33">
        <f t="shared" si="11"/>
        <v>13</v>
      </c>
      <c r="AE25" s="60">
        <f t="shared" si="4"/>
        <v>5</v>
      </c>
    </row>
    <row r="27" spans="5:10" ht="13.5">
      <c r="E27" s="189" t="s">
        <v>86</v>
      </c>
      <c r="F27" s="189"/>
      <c r="G27" s="189"/>
      <c r="H27" s="189"/>
      <c r="I27" s="189"/>
      <c r="J27" s="189"/>
    </row>
    <row r="28" spans="5:9" ht="13.5">
      <c r="E28" s="188" t="s">
        <v>87</v>
      </c>
      <c r="F28" s="188"/>
      <c r="G28" s="188"/>
      <c r="H28" s="188"/>
      <c r="I28" s="188"/>
    </row>
  </sheetData>
  <sheetProtection/>
  <mergeCells count="36">
    <mergeCell ref="G16:G17"/>
    <mergeCell ref="E27:J27"/>
    <mergeCell ref="E28:I28"/>
    <mergeCell ref="F13:G13"/>
    <mergeCell ref="B22:B25"/>
    <mergeCell ref="C22:C25"/>
    <mergeCell ref="D16:D17"/>
    <mergeCell ref="E16:E17"/>
    <mergeCell ref="E9:E13"/>
    <mergeCell ref="D9:D13"/>
    <mergeCell ref="C18:C21"/>
    <mergeCell ref="B18:B21"/>
    <mergeCell ref="F16:F17"/>
    <mergeCell ref="B16:B17"/>
    <mergeCell ref="C16:C17"/>
    <mergeCell ref="C4:C8"/>
    <mergeCell ref="D4:D8"/>
    <mergeCell ref="B9:B13"/>
    <mergeCell ref="C9:C13"/>
    <mergeCell ref="B4:B8"/>
    <mergeCell ref="E4:E8"/>
    <mergeCell ref="E2:E3"/>
    <mergeCell ref="H2:K2"/>
    <mergeCell ref="L2:O2"/>
    <mergeCell ref="P2:S2"/>
    <mergeCell ref="T2:W2"/>
    <mergeCell ref="W9:W12"/>
    <mergeCell ref="X2:AA2"/>
    <mergeCell ref="AB2:AE2"/>
    <mergeCell ref="W4:W7"/>
    <mergeCell ref="B2:B3"/>
    <mergeCell ref="C2:C3"/>
    <mergeCell ref="D2:D3"/>
    <mergeCell ref="F2:F3"/>
    <mergeCell ref="G2:G3"/>
    <mergeCell ref="F8:G8"/>
  </mergeCells>
  <printOptions horizontalCentered="1"/>
  <pageMargins left="0.31496062992125984" right="0.35433070866141736" top="0.4330708661417323" bottom="0.3937007874015748" header="0.33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6">
      <selection activeCell="F40" sqref="F40"/>
    </sheetView>
  </sheetViews>
  <sheetFormatPr defaultColWidth="8.796875" defaultRowHeight="14.25"/>
  <cols>
    <col min="1" max="1" width="5" style="0" customWidth="1"/>
    <col min="2" max="3" width="3.3984375" style="0" customWidth="1"/>
    <col min="4" max="5" width="6.19921875" style="0" customWidth="1"/>
    <col min="6" max="6" width="12.8984375" style="0" customWidth="1"/>
    <col min="7" max="7" width="5.19921875" style="0" bestFit="1" customWidth="1"/>
    <col min="8" max="8" width="12.5" style="0" customWidth="1"/>
    <col min="9" max="9" width="4" style="0" customWidth="1"/>
    <col min="10" max="10" width="12.5" style="0" customWidth="1"/>
    <col min="11" max="11" width="4" style="0" customWidth="1"/>
    <col min="12" max="12" width="12.5" style="0" customWidth="1"/>
    <col min="13" max="13" width="4" style="0" customWidth="1"/>
    <col min="14" max="14" width="12.5" style="0" customWidth="1"/>
    <col min="15" max="15" width="4" style="0" customWidth="1"/>
    <col min="16" max="16" width="12.5" style="0" customWidth="1"/>
    <col min="17" max="17" width="4" style="0" customWidth="1"/>
    <col min="18" max="18" width="12.5" style="0" customWidth="1"/>
    <col min="19" max="19" width="4" style="0" customWidth="1"/>
    <col min="20" max="20" width="5" style="0" customWidth="1"/>
  </cols>
  <sheetData>
    <row r="1" ht="14.25" thickBot="1">
      <c r="B1" t="s">
        <v>17</v>
      </c>
    </row>
    <row r="2" spans="2:20" ht="15" customHeight="1">
      <c r="B2" s="149" t="s">
        <v>1</v>
      </c>
      <c r="C2" s="150" t="s">
        <v>2</v>
      </c>
      <c r="D2" s="150" t="s">
        <v>19</v>
      </c>
      <c r="E2" s="157" t="s">
        <v>20</v>
      </c>
      <c r="F2" s="157" t="s">
        <v>13</v>
      </c>
      <c r="G2" s="143" t="s">
        <v>14</v>
      </c>
      <c r="H2" s="177" t="s">
        <v>3</v>
      </c>
      <c r="I2" s="178"/>
      <c r="J2" s="181" t="s">
        <v>7</v>
      </c>
      <c r="K2" s="181"/>
      <c r="L2" s="177" t="s">
        <v>8</v>
      </c>
      <c r="M2" s="178"/>
      <c r="N2" s="182" t="s">
        <v>10</v>
      </c>
      <c r="O2" s="182"/>
      <c r="P2" s="177" t="s">
        <v>9</v>
      </c>
      <c r="Q2" s="178"/>
      <c r="R2" s="181" t="s">
        <v>88</v>
      </c>
      <c r="S2" s="178"/>
      <c r="T2" s="15"/>
    </row>
    <row r="3" spans="2:20" ht="15" customHeight="1" thickBot="1">
      <c r="B3" s="174"/>
      <c r="C3" s="175"/>
      <c r="D3" s="175"/>
      <c r="E3" s="183"/>
      <c r="F3" s="184"/>
      <c r="G3" s="176"/>
      <c r="H3" s="123" t="s">
        <v>22</v>
      </c>
      <c r="I3" s="20" t="s">
        <v>21</v>
      </c>
      <c r="J3" s="120" t="s">
        <v>22</v>
      </c>
      <c r="K3" s="19" t="s">
        <v>21</v>
      </c>
      <c r="L3" s="123" t="s">
        <v>22</v>
      </c>
      <c r="M3" s="20" t="s">
        <v>21</v>
      </c>
      <c r="N3" s="103" t="s">
        <v>23</v>
      </c>
      <c r="O3" s="19" t="s">
        <v>21</v>
      </c>
      <c r="P3" s="123" t="s">
        <v>24</v>
      </c>
      <c r="Q3" s="20" t="s">
        <v>21</v>
      </c>
      <c r="R3" s="125" t="s">
        <v>22</v>
      </c>
      <c r="S3" s="20" t="s">
        <v>21</v>
      </c>
      <c r="T3" s="16"/>
    </row>
    <row r="4" spans="2:20" ht="27" customHeight="1">
      <c r="B4" s="179"/>
      <c r="C4" s="180"/>
      <c r="D4" s="180" t="s">
        <v>33</v>
      </c>
      <c r="E4" s="180" t="s">
        <v>39</v>
      </c>
      <c r="F4" s="7" t="s">
        <v>46</v>
      </c>
      <c r="G4" s="54">
        <v>2</v>
      </c>
      <c r="H4" s="75">
        <v>6.5</v>
      </c>
      <c r="I4" s="4">
        <f>RANK(H4,$H$4:$H$26,0)</f>
        <v>11</v>
      </c>
      <c r="J4" s="70">
        <v>1.2</v>
      </c>
      <c r="K4" s="14">
        <f>RANK(J4,$J$4:$J$26,0)</f>
        <v>11</v>
      </c>
      <c r="L4" s="75">
        <v>3.55</v>
      </c>
      <c r="M4" s="4">
        <f>RANK(L4,$L$4:$L$26)</f>
        <v>10</v>
      </c>
      <c r="N4" s="121">
        <f>SUM(H4,J4,L4)</f>
        <v>11.25</v>
      </c>
      <c r="O4" s="171">
        <v>1</v>
      </c>
      <c r="P4" s="118">
        <f>SUM(H4,J4,L4,R4)</f>
        <v>13.45</v>
      </c>
      <c r="Q4" s="4">
        <f>RANK(P4,$P$4:$P$26)</f>
        <v>11</v>
      </c>
      <c r="R4" s="70">
        <v>2.2</v>
      </c>
      <c r="S4" s="4">
        <f>RANK(R4,$R$4:$R$26,0)</f>
        <v>10</v>
      </c>
      <c r="T4" s="16"/>
    </row>
    <row r="5" spans="2:20" ht="27" customHeight="1">
      <c r="B5" s="167"/>
      <c r="C5" s="161"/>
      <c r="D5" s="161"/>
      <c r="E5" s="161"/>
      <c r="F5" s="1" t="s">
        <v>47</v>
      </c>
      <c r="G5" s="14">
        <v>2</v>
      </c>
      <c r="H5" s="75">
        <v>8.4</v>
      </c>
      <c r="I5" s="4">
        <f>RANK(H5,$H$4:$H$26,0)</f>
        <v>7</v>
      </c>
      <c r="J5" s="70">
        <v>5</v>
      </c>
      <c r="K5" s="14">
        <f>RANK(J5,$J$4:$J$26,0)</f>
        <v>8</v>
      </c>
      <c r="L5" s="75">
        <v>3.95</v>
      </c>
      <c r="M5" s="4">
        <f>RANK(L5,$L$4:$L$26)</f>
        <v>7</v>
      </c>
      <c r="N5" s="121">
        <f>SUM(H5,J5,L5)</f>
        <v>17.35</v>
      </c>
      <c r="O5" s="172"/>
      <c r="P5" s="118">
        <f>SUM(H5,J5,L5,R5)</f>
        <v>20.6</v>
      </c>
      <c r="Q5" s="4">
        <f>RANK(P5,$P$4:$P$26)</f>
        <v>8</v>
      </c>
      <c r="R5" s="70">
        <v>3.25</v>
      </c>
      <c r="S5" s="4">
        <f>RANK(R5,$R$4:$R$26,0)</f>
        <v>7</v>
      </c>
      <c r="T5" s="16"/>
    </row>
    <row r="6" spans="2:20" ht="27" customHeight="1">
      <c r="B6" s="167"/>
      <c r="C6" s="161"/>
      <c r="D6" s="161"/>
      <c r="E6" s="161"/>
      <c r="F6" s="1" t="s">
        <v>38</v>
      </c>
      <c r="G6" s="14">
        <v>1</v>
      </c>
      <c r="H6" s="75">
        <v>8.3</v>
      </c>
      <c r="I6" s="4">
        <f>RANK(H6,$H$4:$H$26,0)</f>
        <v>8</v>
      </c>
      <c r="J6" s="70">
        <v>6.75</v>
      </c>
      <c r="K6" s="14">
        <f>RANK(J6,$J$4:$J$26,0)</f>
        <v>7</v>
      </c>
      <c r="L6" s="75">
        <v>3.6</v>
      </c>
      <c r="M6" s="4">
        <f>RANK(L6,$L$4:$L$26)</f>
        <v>9</v>
      </c>
      <c r="N6" s="121">
        <f>SUM(H6,J6,L6)</f>
        <v>18.650000000000002</v>
      </c>
      <c r="O6" s="172"/>
      <c r="P6" s="118">
        <f>SUM(H6,J6,L6,R6)</f>
        <v>21.05</v>
      </c>
      <c r="Q6" s="4">
        <f>RANK(P6,$P$4:$P$26)</f>
        <v>7</v>
      </c>
      <c r="R6" s="70">
        <v>2.4</v>
      </c>
      <c r="S6" s="4">
        <f>RANK(R6,$R$4:$R$26,0)</f>
        <v>9</v>
      </c>
      <c r="T6" s="16"/>
    </row>
    <row r="7" spans="2:20" ht="27" customHeight="1">
      <c r="B7" s="167"/>
      <c r="C7" s="161"/>
      <c r="D7" s="161"/>
      <c r="E7" s="161"/>
      <c r="F7" s="1" t="s">
        <v>71</v>
      </c>
      <c r="G7" s="14">
        <v>1</v>
      </c>
      <c r="H7" s="75">
        <v>6.95</v>
      </c>
      <c r="I7" s="4">
        <f>RANK(H7,$H$4:$H$26,0)</f>
        <v>10</v>
      </c>
      <c r="J7" s="70">
        <v>2.35</v>
      </c>
      <c r="K7" s="14">
        <f>RANK(J7,$J$4:$J$26,0)</f>
        <v>10</v>
      </c>
      <c r="L7" s="75">
        <v>2.9</v>
      </c>
      <c r="M7" s="4">
        <f>RANK(L7,$L$4:$L$26)</f>
        <v>11</v>
      </c>
      <c r="N7" s="121">
        <f>SUM(H7,J7,L7)</f>
        <v>12.200000000000001</v>
      </c>
      <c r="O7" s="173"/>
      <c r="P7" s="118">
        <f>SUM(H7,J7,L7,R7)</f>
        <v>14.25</v>
      </c>
      <c r="Q7" s="4">
        <f>RANK(P7,$P$4:$P$26)</f>
        <v>10</v>
      </c>
      <c r="R7" s="126">
        <v>2.05</v>
      </c>
      <c r="S7" s="4">
        <f>RANK(R7,$R$4:$R$26,0)</f>
        <v>11</v>
      </c>
      <c r="T7" s="16"/>
    </row>
    <row r="8" spans="2:20" ht="27" customHeight="1" thickBot="1">
      <c r="B8" s="168"/>
      <c r="C8" s="162"/>
      <c r="D8" s="162"/>
      <c r="E8" s="162"/>
      <c r="F8" s="159" t="s">
        <v>15</v>
      </c>
      <c r="G8" s="159"/>
      <c r="H8" s="77"/>
      <c r="I8" s="6"/>
      <c r="J8" s="98"/>
      <c r="K8" s="52"/>
      <c r="L8" s="77"/>
      <c r="M8" s="6"/>
      <c r="N8" s="124">
        <f>SUM(N6,N5,N7)</f>
        <v>48.2</v>
      </c>
      <c r="O8" s="52"/>
      <c r="P8" s="87"/>
      <c r="Q8" s="25"/>
      <c r="R8" s="127"/>
      <c r="S8" s="25"/>
      <c r="T8" s="16"/>
    </row>
    <row r="9" spans="2:20" ht="27" customHeight="1">
      <c r="B9" s="167"/>
      <c r="C9" s="161"/>
      <c r="D9" s="161"/>
      <c r="E9" s="161"/>
      <c r="F9" s="1"/>
      <c r="G9" s="14"/>
      <c r="H9" s="43"/>
      <c r="I9" s="4"/>
      <c r="J9" s="72"/>
      <c r="K9" s="14"/>
      <c r="L9" s="43"/>
      <c r="M9" s="4"/>
      <c r="N9" s="49"/>
      <c r="O9" s="45"/>
      <c r="P9" s="43"/>
      <c r="Q9" s="4"/>
      <c r="R9" s="126"/>
      <c r="S9" s="4"/>
      <c r="T9" s="16"/>
    </row>
    <row r="10" spans="2:20" ht="27" customHeight="1">
      <c r="B10" s="167"/>
      <c r="C10" s="161"/>
      <c r="D10" s="161"/>
      <c r="E10" s="161"/>
      <c r="F10" s="1"/>
      <c r="G10" s="14"/>
      <c r="H10" s="43"/>
      <c r="I10" s="4"/>
      <c r="J10" s="72"/>
      <c r="K10" s="14"/>
      <c r="L10" s="43"/>
      <c r="M10" s="4"/>
      <c r="N10" s="72"/>
      <c r="O10" s="14"/>
      <c r="P10" s="43"/>
      <c r="Q10" s="4"/>
      <c r="R10" s="126"/>
      <c r="S10" s="4"/>
      <c r="T10" s="16"/>
    </row>
    <row r="11" spans="2:20" ht="27" customHeight="1">
      <c r="B11" s="167"/>
      <c r="C11" s="161"/>
      <c r="D11" s="161"/>
      <c r="E11" s="161"/>
      <c r="F11" s="1"/>
      <c r="G11" s="14"/>
      <c r="H11" s="43"/>
      <c r="I11" s="4"/>
      <c r="J11" s="72"/>
      <c r="K11" s="14"/>
      <c r="L11" s="43"/>
      <c r="M11" s="4"/>
      <c r="N11" s="72"/>
      <c r="O11" s="14"/>
      <c r="P11" s="43"/>
      <c r="Q11" s="4"/>
      <c r="R11" s="126"/>
      <c r="S11" s="4"/>
      <c r="T11" s="16"/>
    </row>
    <row r="12" spans="2:20" ht="27" customHeight="1">
      <c r="B12" s="167"/>
      <c r="C12" s="161"/>
      <c r="D12" s="161"/>
      <c r="E12" s="161"/>
      <c r="F12" s="1"/>
      <c r="G12" s="14"/>
      <c r="H12" s="43"/>
      <c r="I12" s="4"/>
      <c r="J12" s="72"/>
      <c r="K12" s="14"/>
      <c r="L12" s="43"/>
      <c r="M12" s="4"/>
      <c r="N12" s="72"/>
      <c r="O12" s="14"/>
      <c r="P12" s="43"/>
      <c r="Q12" s="4"/>
      <c r="R12" s="126"/>
      <c r="S12" s="4"/>
      <c r="T12" s="16"/>
    </row>
    <row r="13" spans="1:20" ht="27" customHeight="1" thickBot="1">
      <c r="A13" s="26">
        <v>3</v>
      </c>
      <c r="B13" s="168"/>
      <c r="C13" s="162"/>
      <c r="D13" s="162"/>
      <c r="E13" s="162"/>
      <c r="F13" s="159" t="s">
        <v>15</v>
      </c>
      <c r="G13" s="159"/>
      <c r="H13" s="46"/>
      <c r="I13" s="6"/>
      <c r="J13" s="44"/>
      <c r="K13" s="52"/>
      <c r="L13" s="46"/>
      <c r="M13" s="6"/>
      <c r="N13" s="44"/>
      <c r="O13" s="52"/>
      <c r="P13" s="87"/>
      <c r="Q13" s="25"/>
      <c r="R13" s="127"/>
      <c r="S13" s="25"/>
      <c r="T13" s="16"/>
    </row>
    <row r="14" spans="1:20" ht="12.75" customHeight="1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6"/>
    </row>
    <row r="15" spans="2:20" ht="14.25" thickBot="1">
      <c r="B15" t="s">
        <v>18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0"/>
    </row>
    <row r="16" spans="2:20" ht="16.5" customHeight="1">
      <c r="B16" s="164" t="s">
        <v>1</v>
      </c>
      <c r="C16" s="157" t="s">
        <v>2</v>
      </c>
      <c r="D16" s="150" t="s">
        <v>19</v>
      </c>
      <c r="E16" s="150" t="s">
        <v>20</v>
      </c>
      <c r="F16" s="150" t="s">
        <v>13</v>
      </c>
      <c r="G16" s="169" t="s">
        <v>14</v>
      </c>
      <c r="H16" s="106" t="s">
        <v>3</v>
      </c>
      <c r="I16" s="99"/>
      <c r="J16" s="102" t="s">
        <v>7</v>
      </c>
      <c r="K16" s="102"/>
      <c r="L16" s="106" t="s">
        <v>8</v>
      </c>
      <c r="M16" s="99"/>
      <c r="N16" s="102" t="s">
        <v>10</v>
      </c>
      <c r="O16" s="102"/>
      <c r="P16" s="115" t="s">
        <v>9</v>
      </c>
      <c r="Q16" s="47"/>
      <c r="R16" s="102" t="s">
        <v>88</v>
      </c>
      <c r="S16" s="99"/>
      <c r="T16" s="16"/>
    </row>
    <row r="17" spans="2:20" ht="16.5" customHeight="1" thickBot="1">
      <c r="B17" s="165"/>
      <c r="C17" s="158"/>
      <c r="D17" s="156"/>
      <c r="E17" s="156"/>
      <c r="F17" s="156"/>
      <c r="G17" s="170"/>
      <c r="H17" s="107" t="s">
        <v>22</v>
      </c>
      <c r="I17" s="30" t="s">
        <v>21</v>
      </c>
      <c r="J17" s="103" t="s">
        <v>22</v>
      </c>
      <c r="K17" s="29" t="s">
        <v>21</v>
      </c>
      <c r="L17" s="107" t="s">
        <v>22</v>
      </c>
      <c r="M17" s="30" t="s">
        <v>21</v>
      </c>
      <c r="N17" s="103" t="s">
        <v>23</v>
      </c>
      <c r="O17" s="29" t="s">
        <v>21</v>
      </c>
      <c r="P17" s="123" t="s">
        <v>24</v>
      </c>
      <c r="Q17" s="20" t="s">
        <v>21</v>
      </c>
      <c r="R17" s="114" t="s">
        <v>22</v>
      </c>
      <c r="S17" s="30" t="s">
        <v>21</v>
      </c>
      <c r="T17" s="16"/>
    </row>
    <row r="18" spans="2:20" ht="27" customHeight="1">
      <c r="B18" s="166"/>
      <c r="C18" s="160"/>
      <c r="D18" s="9" t="s">
        <v>36</v>
      </c>
      <c r="E18" s="9" t="s">
        <v>42</v>
      </c>
      <c r="F18" s="9" t="s">
        <v>48</v>
      </c>
      <c r="G18" s="45">
        <v>2</v>
      </c>
      <c r="H18" s="73">
        <v>8.7</v>
      </c>
      <c r="I18" s="3">
        <f aca="true" t="shared" si="0" ref="I18:I26">RANK(H18,$H$4:$H$26,0)</f>
        <v>4</v>
      </c>
      <c r="J18" s="85">
        <v>9.3</v>
      </c>
      <c r="K18" s="132">
        <f aca="true" t="shared" si="1" ref="K18:K26">RANK(J18,$J$4:$J$26,0)</f>
        <v>3</v>
      </c>
      <c r="L18" s="73">
        <v>9.45</v>
      </c>
      <c r="M18" s="133">
        <f aca="true" t="shared" si="2" ref="M18:M26">RANK(L18,$L$4:$L$26)</f>
        <v>3</v>
      </c>
      <c r="N18" s="94"/>
      <c r="O18" s="96"/>
      <c r="P18" s="117">
        <f>SUM(H18,J18,L18,R18)</f>
        <v>34.25</v>
      </c>
      <c r="Q18" s="135">
        <f aca="true" t="shared" si="3" ref="Q18:Q26">RANK(P18,$P$4:$P$26)</f>
        <v>3</v>
      </c>
      <c r="R18" s="85">
        <v>6.8</v>
      </c>
      <c r="S18" s="133">
        <f aca="true" t="shared" si="4" ref="S18:S26">RANK(R18,$R$4:$R$26,0)</f>
        <v>3</v>
      </c>
      <c r="T18" s="16"/>
    </row>
    <row r="19" spans="2:20" ht="27" customHeight="1">
      <c r="B19" s="167"/>
      <c r="C19" s="161"/>
      <c r="D19" s="27" t="s">
        <v>32</v>
      </c>
      <c r="E19" s="27" t="s">
        <v>41</v>
      </c>
      <c r="F19" s="27" t="s">
        <v>49</v>
      </c>
      <c r="G19" s="100">
        <v>3</v>
      </c>
      <c r="H19" s="75">
        <v>10</v>
      </c>
      <c r="I19" s="129">
        <f t="shared" si="0"/>
        <v>2</v>
      </c>
      <c r="J19" s="70">
        <v>10.85</v>
      </c>
      <c r="K19" s="130">
        <f t="shared" si="1"/>
        <v>1</v>
      </c>
      <c r="L19" s="75">
        <v>9.85</v>
      </c>
      <c r="M19" s="129">
        <f t="shared" si="2"/>
        <v>2</v>
      </c>
      <c r="N19" s="95"/>
      <c r="O19" s="97"/>
      <c r="P19" s="118">
        <f aca="true" t="shared" si="5" ref="P19:P25">SUM(H19,J19,L19,R19)</f>
        <v>38.1</v>
      </c>
      <c r="Q19" s="129">
        <f t="shared" si="3"/>
        <v>2</v>
      </c>
      <c r="R19" s="70">
        <v>7.4</v>
      </c>
      <c r="S19" s="129">
        <f t="shared" si="4"/>
        <v>2</v>
      </c>
      <c r="T19" s="16"/>
    </row>
    <row r="20" spans="2:20" ht="27" customHeight="1">
      <c r="B20" s="167"/>
      <c r="C20" s="161"/>
      <c r="D20" s="27" t="s">
        <v>40</v>
      </c>
      <c r="E20" s="27" t="s">
        <v>41</v>
      </c>
      <c r="F20" s="27" t="s">
        <v>50</v>
      </c>
      <c r="G20" s="100">
        <v>1</v>
      </c>
      <c r="H20" s="75"/>
      <c r="I20" s="4" t="e">
        <f t="shared" si="0"/>
        <v>#N/A</v>
      </c>
      <c r="J20" s="70"/>
      <c r="K20" s="14" t="e">
        <f t="shared" si="1"/>
        <v>#N/A</v>
      </c>
      <c r="L20" s="75" t="s">
        <v>84</v>
      </c>
      <c r="M20" s="4" t="e">
        <f t="shared" si="2"/>
        <v>#VALUE!</v>
      </c>
      <c r="N20" s="95"/>
      <c r="O20" s="97"/>
      <c r="P20" s="118"/>
      <c r="Q20" s="4"/>
      <c r="R20" s="70"/>
      <c r="S20" s="4" t="e">
        <f t="shared" si="4"/>
        <v>#N/A</v>
      </c>
      <c r="T20" s="16"/>
    </row>
    <row r="21" spans="2:20" ht="27" customHeight="1" thickBot="1">
      <c r="B21" s="168"/>
      <c r="C21" s="162"/>
      <c r="D21" s="18" t="s">
        <v>43</v>
      </c>
      <c r="E21" s="18" t="s">
        <v>44</v>
      </c>
      <c r="F21" s="18" t="s">
        <v>45</v>
      </c>
      <c r="G21" s="19">
        <v>1</v>
      </c>
      <c r="H21" s="77">
        <v>10.1</v>
      </c>
      <c r="I21" s="128">
        <f t="shared" si="0"/>
        <v>1</v>
      </c>
      <c r="J21" s="98">
        <v>10</v>
      </c>
      <c r="K21" s="131">
        <f t="shared" si="1"/>
        <v>2</v>
      </c>
      <c r="L21" s="77">
        <v>10.35</v>
      </c>
      <c r="M21" s="128">
        <f t="shared" si="2"/>
        <v>1</v>
      </c>
      <c r="N21" s="86"/>
      <c r="O21" s="24"/>
      <c r="P21" s="122">
        <f t="shared" si="5"/>
        <v>38.25</v>
      </c>
      <c r="Q21" s="134">
        <f t="shared" si="3"/>
        <v>1</v>
      </c>
      <c r="R21" s="98">
        <v>7.8</v>
      </c>
      <c r="S21" s="128">
        <f t="shared" si="4"/>
        <v>1</v>
      </c>
      <c r="T21" s="16"/>
    </row>
    <row r="22" spans="2:20" ht="27" customHeight="1">
      <c r="B22" s="166"/>
      <c r="C22" s="160"/>
      <c r="D22" s="9" t="s">
        <v>25</v>
      </c>
      <c r="E22" s="9" t="s">
        <v>26</v>
      </c>
      <c r="F22" s="9" t="s">
        <v>27</v>
      </c>
      <c r="G22" s="17">
        <v>3</v>
      </c>
      <c r="H22" s="73">
        <v>8.6</v>
      </c>
      <c r="I22" s="3">
        <f t="shared" si="0"/>
        <v>5</v>
      </c>
      <c r="J22" s="85">
        <v>8</v>
      </c>
      <c r="K22" s="45">
        <f t="shared" si="1"/>
        <v>6</v>
      </c>
      <c r="L22" s="73">
        <v>5.25</v>
      </c>
      <c r="M22" s="3">
        <f t="shared" si="2"/>
        <v>5</v>
      </c>
      <c r="N22" s="94"/>
      <c r="O22" s="96"/>
      <c r="P22" s="116">
        <f t="shared" si="5"/>
        <v>28.5</v>
      </c>
      <c r="Q22" s="133">
        <f t="shared" si="3"/>
        <v>4</v>
      </c>
      <c r="R22" s="85">
        <v>6.65</v>
      </c>
      <c r="S22" s="191">
        <f t="shared" si="4"/>
        <v>4</v>
      </c>
      <c r="T22" s="16"/>
    </row>
    <row r="23" spans="2:20" ht="27" customHeight="1">
      <c r="B23" s="167"/>
      <c r="C23" s="161"/>
      <c r="D23" s="27" t="s">
        <v>54</v>
      </c>
      <c r="E23" s="27" t="s">
        <v>55</v>
      </c>
      <c r="F23" s="27" t="s">
        <v>56</v>
      </c>
      <c r="G23" s="100">
        <v>1</v>
      </c>
      <c r="H23" s="75">
        <v>9.2</v>
      </c>
      <c r="I23" s="129">
        <f t="shared" si="0"/>
        <v>3</v>
      </c>
      <c r="J23" s="70">
        <v>8.1</v>
      </c>
      <c r="K23" s="14">
        <f t="shared" si="1"/>
        <v>5</v>
      </c>
      <c r="L23" s="75">
        <v>7.3</v>
      </c>
      <c r="M23" s="4">
        <f t="shared" si="2"/>
        <v>4</v>
      </c>
      <c r="N23" s="95"/>
      <c r="O23" s="97"/>
      <c r="P23" s="118">
        <f t="shared" si="5"/>
        <v>28.4</v>
      </c>
      <c r="Q23" s="129">
        <f t="shared" si="3"/>
        <v>5</v>
      </c>
      <c r="R23" s="70">
        <v>3.8</v>
      </c>
      <c r="S23" s="4">
        <f t="shared" si="4"/>
        <v>6</v>
      </c>
      <c r="T23" s="16"/>
    </row>
    <row r="24" spans="2:20" ht="27" customHeight="1">
      <c r="B24" s="167"/>
      <c r="C24" s="161"/>
      <c r="D24" s="27" t="s">
        <v>34</v>
      </c>
      <c r="E24" s="27" t="s">
        <v>35</v>
      </c>
      <c r="F24" s="27" t="s">
        <v>51</v>
      </c>
      <c r="G24" s="100">
        <v>2</v>
      </c>
      <c r="H24" s="75">
        <v>8.5</v>
      </c>
      <c r="I24" s="4">
        <f t="shared" si="0"/>
        <v>6</v>
      </c>
      <c r="J24" s="70">
        <v>8.2</v>
      </c>
      <c r="K24" s="14">
        <f t="shared" si="1"/>
        <v>4</v>
      </c>
      <c r="L24" s="75">
        <v>4.95</v>
      </c>
      <c r="M24" s="4">
        <f t="shared" si="2"/>
        <v>6</v>
      </c>
      <c r="N24" s="95"/>
      <c r="O24" s="97"/>
      <c r="P24" s="118">
        <f t="shared" si="5"/>
        <v>25.65</v>
      </c>
      <c r="Q24" s="129">
        <f t="shared" si="3"/>
        <v>6</v>
      </c>
      <c r="R24" s="70">
        <v>4</v>
      </c>
      <c r="S24" s="4">
        <f t="shared" si="4"/>
        <v>5</v>
      </c>
      <c r="T24" s="16"/>
    </row>
    <row r="25" spans="2:20" ht="27" customHeight="1">
      <c r="B25" s="167"/>
      <c r="C25" s="161"/>
      <c r="D25" s="28" t="s">
        <v>34</v>
      </c>
      <c r="E25" s="28" t="s">
        <v>35</v>
      </c>
      <c r="F25" s="28" t="s">
        <v>52</v>
      </c>
      <c r="G25" s="29">
        <v>2</v>
      </c>
      <c r="H25" s="108">
        <v>7.3</v>
      </c>
      <c r="I25" s="4">
        <f t="shared" si="0"/>
        <v>9</v>
      </c>
      <c r="J25" s="104">
        <v>4.8</v>
      </c>
      <c r="K25" s="14">
        <f t="shared" si="1"/>
        <v>9</v>
      </c>
      <c r="L25" s="108">
        <v>3.8</v>
      </c>
      <c r="M25" s="4">
        <f t="shared" si="2"/>
        <v>8</v>
      </c>
      <c r="N25" s="110"/>
      <c r="O25" s="112"/>
      <c r="P25" s="118">
        <f t="shared" si="5"/>
        <v>18.349999999999998</v>
      </c>
      <c r="Q25" s="4">
        <f t="shared" si="3"/>
        <v>9</v>
      </c>
      <c r="R25" s="104">
        <v>2.45</v>
      </c>
      <c r="S25" s="4">
        <f t="shared" si="4"/>
        <v>8</v>
      </c>
      <c r="T25" s="16"/>
    </row>
    <row r="26" spans="2:20" ht="27" customHeight="1" thickBot="1">
      <c r="B26" s="168"/>
      <c r="C26" s="162"/>
      <c r="D26" s="18" t="s">
        <v>37</v>
      </c>
      <c r="E26" s="18" t="s">
        <v>68</v>
      </c>
      <c r="F26" s="18" t="s">
        <v>53</v>
      </c>
      <c r="G26" s="19">
        <v>2</v>
      </c>
      <c r="H26" s="77"/>
      <c r="I26" s="6" t="e">
        <f t="shared" si="0"/>
        <v>#N/A</v>
      </c>
      <c r="J26" s="98"/>
      <c r="K26" s="52" t="e">
        <f t="shared" si="1"/>
        <v>#N/A</v>
      </c>
      <c r="L26" s="77"/>
      <c r="M26" s="6" t="e">
        <f t="shared" si="2"/>
        <v>#N/A</v>
      </c>
      <c r="N26" s="86"/>
      <c r="O26" s="24"/>
      <c r="P26" s="119"/>
      <c r="Q26" s="6" t="e">
        <f t="shared" si="3"/>
        <v>#N/A</v>
      </c>
      <c r="R26" s="98"/>
      <c r="S26" s="6" t="e">
        <f t="shared" si="4"/>
        <v>#N/A</v>
      </c>
      <c r="T26" s="16"/>
    </row>
    <row r="27" spans="2:20" ht="27" customHeight="1">
      <c r="B27" s="179"/>
      <c r="C27" s="180"/>
      <c r="D27" s="40"/>
      <c r="E27" s="40"/>
      <c r="F27" s="40"/>
      <c r="G27" s="101"/>
      <c r="H27" s="109"/>
      <c r="I27" s="41"/>
      <c r="J27" s="105"/>
      <c r="K27" s="54"/>
      <c r="L27" s="109"/>
      <c r="M27" s="41"/>
      <c r="N27" s="111"/>
      <c r="O27" s="113"/>
      <c r="P27" s="117"/>
      <c r="Q27" s="41"/>
      <c r="R27" s="105"/>
      <c r="S27" s="41"/>
      <c r="T27" s="16"/>
    </row>
    <row r="28" spans="2:20" ht="27" customHeight="1">
      <c r="B28" s="167"/>
      <c r="C28" s="161"/>
      <c r="D28" s="27"/>
      <c r="E28" s="27"/>
      <c r="F28" s="27"/>
      <c r="G28" s="100"/>
      <c r="H28" s="75"/>
      <c r="I28" s="4"/>
      <c r="J28" s="70"/>
      <c r="K28" s="14"/>
      <c r="L28" s="75"/>
      <c r="M28" s="4"/>
      <c r="N28" s="95"/>
      <c r="O28" s="97"/>
      <c r="P28" s="118"/>
      <c r="Q28" s="4"/>
      <c r="R28" s="70"/>
      <c r="S28" s="4"/>
      <c r="T28" s="16"/>
    </row>
    <row r="29" spans="2:20" ht="27" customHeight="1">
      <c r="B29" s="167"/>
      <c r="C29" s="161"/>
      <c r="D29" s="27"/>
      <c r="E29" s="27"/>
      <c r="F29" s="27"/>
      <c r="G29" s="100"/>
      <c r="H29" s="75"/>
      <c r="I29" s="4"/>
      <c r="J29" s="70"/>
      <c r="K29" s="14"/>
      <c r="L29" s="75"/>
      <c r="M29" s="4"/>
      <c r="N29" s="95"/>
      <c r="O29" s="97"/>
      <c r="P29" s="118"/>
      <c r="Q29" s="4"/>
      <c r="R29" s="70"/>
      <c r="S29" s="4"/>
      <c r="T29" s="16"/>
    </row>
    <row r="30" spans="2:20" ht="27" customHeight="1" thickBot="1">
      <c r="B30" s="168"/>
      <c r="C30" s="162"/>
      <c r="D30" s="18"/>
      <c r="E30" s="18"/>
      <c r="F30" s="18"/>
      <c r="G30" s="19"/>
      <c r="H30" s="77"/>
      <c r="I30" s="6"/>
      <c r="J30" s="98"/>
      <c r="K30" s="52"/>
      <c r="L30" s="77"/>
      <c r="M30" s="6"/>
      <c r="N30" s="86"/>
      <c r="O30" s="24"/>
      <c r="P30" s="119"/>
      <c r="Q30" s="6"/>
      <c r="R30" s="98"/>
      <c r="S30" s="6"/>
      <c r="T30" s="16"/>
    </row>
    <row r="32" spans="5:10" ht="13.5">
      <c r="E32" s="190" t="s">
        <v>89</v>
      </c>
      <c r="F32" s="190"/>
      <c r="G32" s="190"/>
      <c r="H32" s="190"/>
      <c r="I32" s="190"/>
      <c r="J32" s="190"/>
    </row>
    <row r="33" spans="5:9" ht="13.5">
      <c r="E33" s="190" t="s">
        <v>85</v>
      </c>
      <c r="F33" s="190"/>
      <c r="G33" s="190"/>
      <c r="H33" s="190"/>
      <c r="I33" s="190"/>
    </row>
  </sheetData>
  <sheetProtection/>
  <mergeCells count="37">
    <mergeCell ref="E33:I33"/>
    <mergeCell ref="E32:J32"/>
    <mergeCell ref="D16:D17"/>
    <mergeCell ref="P2:Q2"/>
    <mergeCell ref="E2:E3"/>
    <mergeCell ref="F2:F3"/>
    <mergeCell ref="G16:G17"/>
    <mergeCell ref="F16:F17"/>
    <mergeCell ref="F13:G13"/>
    <mergeCell ref="E16:E17"/>
    <mergeCell ref="J2:K2"/>
    <mergeCell ref="C9:C13"/>
    <mergeCell ref="D9:D13"/>
    <mergeCell ref="R2:S2"/>
    <mergeCell ref="D4:D8"/>
    <mergeCell ref="E4:E8"/>
    <mergeCell ref="N2:O2"/>
    <mergeCell ref="L2:M2"/>
    <mergeCell ref="D2:D3"/>
    <mergeCell ref="B4:B8"/>
    <mergeCell ref="C4:C8"/>
    <mergeCell ref="B27:B30"/>
    <mergeCell ref="C27:C30"/>
    <mergeCell ref="E9:E13"/>
    <mergeCell ref="B22:B26"/>
    <mergeCell ref="H2:I2"/>
    <mergeCell ref="C16:C17"/>
    <mergeCell ref="O4:O7"/>
    <mergeCell ref="C22:C26"/>
    <mergeCell ref="F8:G8"/>
    <mergeCell ref="B2:B3"/>
    <mergeCell ref="C2:C3"/>
    <mergeCell ref="G2:G3"/>
    <mergeCell ref="B9:B13"/>
    <mergeCell ref="B18:B21"/>
    <mergeCell ref="C18:C21"/>
    <mergeCell ref="B16:B17"/>
  </mergeCells>
  <printOptions horizontalCentered="1"/>
  <pageMargins left="0.49" right="0.49" top="0.4330708661417323" bottom="0.3937007874015748" header="0.5118110236220472" footer="0.511811023622047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山本雅丈</dc:creator>
  <cp:keywords/>
  <dc:description/>
  <cp:lastModifiedBy>kondo</cp:lastModifiedBy>
  <cp:lastPrinted>2012-07-14T05:50:10Z</cp:lastPrinted>
  <dcterms:created xsi:type="dcterms:W3CDTF">2005-06-09T01:09:52Z</dcterms:created>
  <dcterms:modified xsi:type="dcterms:W3CDTF">2012-07-14T08:12:57Z</dcterms:modified>
  <cp:category/>
  <cp:version/>
  <cp:contentType/>
  <cp:contentStatus/>
</cp:coreProperties>
</file>