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中体連体操\中学総体\２８年度\"/>
    </mc:Choice>
  </mc:AlternateContent>
  <bookViews>
    <workbookView xWindow="240" yWindow="90" windowWidth="14940" windowHeight="8535" activeTab="1"/>
  </bookViews>
  <sheets>
    <sheet name="男子団体・個人" sheetId="1" r:id="rId1"/>
    <sheet name="女子団体・個人" sheetId="7" r:id="rId2"/>
    <sheet name="団体総合" sheetId="10" r:id="rId3"/>
    <sheet name="Sheet1" sheetId="11" r:id="rId4"/>
  </sheets>
  <definedNames>
    <definedName name="_xlnm.Print_Area" localSheetId="1">女子団体・個人!$A$1:$S$22</definedName>
    <definedName name="_xlnm.Print_Area" localSheetId="0">男子団体・個人!$A$1:$AF$28</definedName>
  </definedNames>
  <calcPr calcId="152511"/>
</workbook>
</file>

<file path=xl/calcChain.xml><?xml version="1.0" encoding="utf-8"?>
<calcChain xmlns="http://schemas.openxmlformats.org/spreadsheetml/2006/main">
  <c r="S5" i="7" l="1"/>
  <c r="S6" i="7"/>
  <c r="S4" i="7"/>
  <c r="M5" i="7"/>
  <c r="M6" i="7"/>
  <c r="M4" i="7"/>
  <c r="P18" i="7"/>
  <c r="P19" i="7"/>
  <c r="S14" i="7"/>
  <c r="S15" i="7"/>
  <c r="S16" i="7"/>
  <c r="S17" i="7"/>
  <c r="S18" i="7"/>
  <c r="S19" i="7"/>
  <c r="S13" i="7"/>
  <c r="M14" i="7"/>
  <c r="M15" i="7"/>
  <c r="M16" i="7"/>
  <c r="M17" i="7"/>
  <c r="M18" i="7"/>
  <c r="M19" i="7"/>
  <c r="M13" i="7"/>
  <c r="K14" i="7"/>
  <c r="K15" i="7"/>
  <c r="K16" i="7"/>
  <c r="K17" i="7"/>
  <c r="K18" i="7"/>
  <c r="K19" i="7"/>
  <c r="K13" i="7"/>
  <c r="K5" i="7"/>
  <c r="K6" i="7"/>
  <c r="K4" i="7"/>
  <c r="I4" i="7"/>
  <c r="I5" i="7"/>
  <c r="I6" i="7"/>
  <c r="I13" i="7"/>
  <c r="I14" i="7"/>
  <c r="I15" i="7"/>
  <c r="I16" i="7"/>
  <c r="I17" i="7"/>
  <c r="I18" i="7"/>
  <c r="I19" i="7"/>
  <c r="P4" i="7"/>
  <c r="N4" i="7"/>
  <c r="D10" i="10"/>
  <c r="C10" i="10"/>
  <c r="B10" i="10"/>
  <c r="X18" i="1"/>
  <c r="Y18" i="1"/>
  <c r="X19" i="1"/>
  <c r="Y19" i="1"/>
  <c r="P15" i="7"/>
  <c r="P14" i="7"/>
  <c r="P16" i="7"/>
  <c r="P17" i="7"/>
  <c r="P13" i="7"/>
  <c r="N5" i="7"/>
  <c r="N6" i="7"/>
  <c r="P5" i="7"/>
  <c r="P6" i="7"/>
  <c r="Q4" i="7" s="1"/>
  <c r="AD19" i="1"/>
  <c r="AD18" i="1"/>
  <c r="R19" i="1"/>
  <c r="R18" i="1"/>
  <c r="N19" i="1"/>
  <c r="N18" i="1"/>
  <c r="J19" i="1"/>
  <c r="J18" i="1"/>
  <c r="B4" i="10"/>
  <c r="Q6" i="7" l="1"/>
  <c r="Q5" i="7"/>
  <c r="Q19" i="7"/>
  <c r="Q17" i="7"/>
  <c r="Q15" i="7"/>
  <c r="Q14" i="7"/>
  <c r="Q13" i="7"/>
  <c r="Q18" i="7"/>
  <c r="Q16" i="7"/>
  <c r="E10" i="10"/>
  <c r="AE18" i="1"/>
  <c r="D4" i="10"/>
  <c r="C4" i="10"/>
  <c r="Z19" i="1"/>
  <c r="Z18" i="1"/>
  <c r="AE19" i="1"/>
  <c r="S18" i="1"/>
  <c r="S19" i="1"/>
  <c r="O19" i="1"/>
  <c r="O18" i="1"/>
  <c r="K18" i="1"/>
  <c r="K19" i="1"/>
  <c r="F10" i="10" l="1"/>
  <c r="E4" i="10"/>
  <c r="AA19" i="1"/>
  <c r="AA18" i="1"/>
</calcChain>
</file>

<file path=xl/sharedStrings.xml><?xml version="1.0" encoding="utf-8"?>
<sst xmlns="http://schemas.openxmlformats.org/spreadsheetml/2006/main" count="191" uniqueCount="70">
  <si>
    <t>男子団体</t>
    <rPh sb="0" eb="2">
      <t>ダンシ</t>
    </rPh>
    <rPh sb="2" eb="4">
      <t>ダンタイ</t>
    </rPh>
    <phoneticPr fontId="1"/>
  </si>
  <si>
    <t>班</t>
    <rPh sb="0" eb="1">
      <t>ハン</t>
    </rPh>
    <phoneticPr fontId="1"/>
  </si>
  <si>
    <t>組</t>
    <rPh sb="0" eb="1">
      <t>クミ</t>
    </rPh>
    <phoneticPr fontId="1"/>
  </si>
  <si>
    <t>跳馬</t>
    <rPh sb="0" eb="2">
      <t>チョウバ</t>
    </rPh>
    <phoneticPr fontId="1"/>
  </si>
  <si>
    <t>規定</t>
    <rPh sb="0" eb="2">
      <t>キテイ</t>
    </rPh>
    <phoneticPr fontId="1"/>
  </si>
  <si>
    <t>自由</t>
    <rPh sb="0" eb="2">
      <t>ジユウ</t>
    </rPh>
    <phoneticPr fontId="1"/>
  </si>
  <si>
    <t>合計</t>
    <rPh sb="0" eb="2">
      <t>ゴウケイ</t>
    </rPh>
    <phoneticPr fontId="1"/>
  </si>
  <si>
    <t>平均台</t>
    <rPh sb="0" eb="3">
      <t>ヘイキンダイ</t>
    </rPh>
    <phoneticPr fontId="1"/>
  </si>
  <si>
    <t>ゆか</t>
    <phoneticPr fontId="1"/>
  </si>
  <si>
    <t>個人総合</t>
    <rPh sb="0" eb="2">
      <t>コジン</t>
    </rPh>
    <rPh sb="2" eb="4">
      <t>ソウゴウ</t>
    </rPh>
    <phoneticPr fontId="1"/>
  </si>
  <si>
    <t>団体総合</t>
    <rPh sb="0" eb="2">
      <t>ダンタイ</t>
    </rPh>
    <rPh sb="2" eb="4">
      <t>ソウゴウ</t>
    </rPh>
    <phoneticPr fontId="1"/>
  </si>
  <si>
    <t>鉄棒</t>
    <rPh sb="0" eb="2">
      <t>テツボウ</t>
    </rPh>
    <phoneticPr fontId="1"/>
  </si>
  <si>
    <t>あん馬</t>
    <rPh sb="2" eb="3">
      <t>バ</t>
    </rPh>
    <phoneticPr fontId="1"/>
  </si>
  <si>
    <t>選手名</t>
    <rPh sb="0" eb="3">
      <t>センシュメイ</t>
    </rPh>
    <phoneticPr fontId="1"/>
  </si>
  <si>
    <t>学年</t>
    <rPh sb="0" eb="2">
      <t>ガクネン</t>
    </rPh>
    <phoneticPr fontId="1"/>
  </si>
  <si>
    <t>ベスト３合計</t>
    <rPh sb="4" eb="6">
      <t>ゴウケイ</t>
    </rPh>
    <phoneticPr fontId="1"/>
  </si>
  <si>
    <t>男子個人</t>
    <rPh sb="0" eb="2">
      <t>ダンシ</t>
    </rPh>
    <rPh sb="2" eb="4">
      <t>コジン</t>
    </rPh>
    <phoneticPr fontId="1"/>
  </si>
  <si>
    <t>女子団体</t>
    <rPh sb="0" eb="2">
      <t>ジョシ</t>
    </rPh>
    <rPh sb="2" eb="4">
      <t>ダンタイ</t>
    </rPh>
    <phoneticPr fontId="1"/>
  </si>
  <si>
    <t>女子個人</t>
    <rPh sb="0" eb="2">
      <t>ジョシ</t>
    </rPh>
    <rPh sb="2" eb="4">
      <t>コジン</t>
    </rPh>
    <phoneticPr fontId="1"/>
  </si>
  <si>
    <t>学校</t>
    <rPh sb="0" eb="2">
      <t>ガッコウ</t>
    </rPh>
    <phoneticPr fontId="1"/>
  </si>
  <si>
    <t>監督</t>
    <rPh sb="0" eb="2">
      <t>カントク</t>
    </rPh>
    <phoneticPr fontId="1"/>
  </si>
  <si>
    <t>順位</t>
    <rPh sb="0" eb="2">
      <t>ジュンイ</t>
    </rPh>
    <phoneticPr fontId="1"/>
  </si>
  <si>
    <t>得点</t>
    <rPh sb="0" eb="2">
      <t>トクテン</t>
    </rPh>
    <phoneticPr fontId="1"/>
  </si>
  <si>
    <t>３種目計</t>
    <rPh sb="1" eb="3">
      <t>シュモク</t>
    </rPh>
    <rPh sb="3" eb="4">
      <t>ケイ</t>
    </rPh>
    <phoneticPr fontId="1"/>
  </si>
  <si>
    <t>４種目計</t>
    <rPh sb="1" eb="3">
      <t>シュモク</t>
    </rPh>
    <rPh sb="3" eb="4">
      <t>ケイ</t>
    </rPh>
    <phoneticPr fontId="1"/>
  </si>
  <si>
    <t>段違い平行棒</t>
    <rPh sb="0" eb="2">
      <t>ダンチガ</t>
    </rPh>
    <rPh sb="3" eb="6">
      <t>ヘイコウボウ</t>
    </rPh>
    <phoneticPr fontId="1"/>
  </si>
  <si>
    <t>ゆか</t>
    <phoneticPr fontId="1"/>
  </si>
  <si>
    <t>学校名</t>
    <rPh sb="0" eb="2">
      <t>ガッコウ</t>
    </rPh>
    <rPh sb="2" eb="3">
      <t>メイ</t>
    </rPh>
    <phoneticPr fontId="1"/>
  </si>
  <si>
    <t>男子</t>
    <rPh sb="0" eb="2">
      <t>ダンシ</t>
    </rPh>
    <phoneticPr fontId="1"/>
  </si>
  <si>
    <t>ゆか</t>
    <phoneticPr fontId="1"/>
  </si>
  <si>
    <t>女子</t>
    <rPh sb="0" eb="2">
      <t>ジョシ</t>
    </rPh>
    <phoneticPr fontId="1"/>
  </si>
  <si>
    <t>総合</t>
    <rPh sb="0" eb="2">
      <t>ソウゴウ</t>
    </rPh>
    <phoneticPr fontId="1"/>
  </si>
  <si>
    <t>女子団体優勝　米子市立福生中学校（初）</t>
    <rPh sb="0" eb="2">
      <t>ジョシ</t>
    </rPh>
    <rPh sb="2" eb="4">
      <t>ダンタイ</t>
    </rPh>
    <rPh sb="4" eb="6">
      <t>ユウショウ</t>
    </rPh>
    <rPh sb="7" eb="9">
      <t>ヨナゴ</t>
    </rPh>
    <rPh sb="9" eb="11">
      <t>シリツ</t>
    </rPh>
    <rPh sb="11" eb="13">
      <t>フクオ</t>
    </rPh>
    <rPh sb="13" eb="16">
      <t>チュウガッコウ</t>
    </rPh>
    <rPh sb="17" eb="18">
      <t>ハツ</t>
    </rPh>
    <phoneticPr fontId="1"/>
  </si>
  <si>
    <t>米子市立福生</t>
    <rPh sb="0" eb="2">
      <t>ヨナゴ</t>
    </rPh>
    <rPh sb="2" eb="4">
      <t>シリツ</t>
    </rPh>
    <rPh sb="4" eb="5">
      <t>フク</t>
    </rPh>
    <rPh sb="5" eb="6">
      <t>ナマ</t>
    </rPh>
    <phoneticPr fontId="1"/>
  </si>
  <si>
    <t>境二</t>
    <rPh sb="0" eb="1">
      <t>サカイ</t>
    </rPh>
    <rPh sb="1" eb="2">
      <t>2</t>
    </rPh>
    <phoneticPr fontId="1"/>
  </si>
  <si>
    <t>下西</t>
    <rPh sb="0" eb="1">
      <t>シタ</t>
    </rPh>
    <rPh sb="1" eb="2">
      <t>ニシ</t>
    </rPh>
    <phoneticPr fontId="1"/>
  </si>
  <si>
    <t>熊谷　青輝</t>
    <rPh sb="0" eb="2">
      <t>クマガイ</t>
    </rPh>
    <rPh sb="3" eb="4">
      <t>アオ</t>
    </rPh>
    <rPh sb="4" eb="5">
      <t>カガヤ</t>
    </rPh>
    <phoneticPr fontId="1"/>
  </si>
  <si>
    <t>鳥南</t>
    <rPh sb="0" eb="1">
      <t>トリ</t>
    </rPh>
    <rPh sb="1" eb="2">
      <t>ミナミ</t>
    </rPh>
    <phoneticPr fontId="1"/>
  </si>
  <si>
    <t>浜部</t>
    <rPh sb="0" eb="2">
      <t>ハマベ</t>
    </rPh>
    <phoneticPr fontId="1"/>
  </si>
  <si>
    <t>藤原　遼大</t>
    <rPh sb="0" eb="2">
      <t>フジワラ</t>
    </rPh>
    <rPh sb="3" eb="4">
      <t>リョウ</t>
    </rPh>
    <rPh sb="4" eb="5">
      <t>ダイ</t>
    </rPh>
    <phoneticPr fontId="1"/>
  </si>
  <si>
    <t>角　　桜花</t>
    <rPh sb="0" eb="1">
      <t>カド</t>
    </rPh>
    <rPh sb="3" eb="4">
      <t>サクラ</t>
    </rPh>
    <rPh sb="4" eb="5">
      <t>ハナ</t>
    </rPh>
    <phoneticPr fontId="1"/>
  </si>
  <si>
    <t>安岡　芽生</t>
    <rPh sb="0" eb="2">
      <t>ヤスオカ</t>
    </rPh>
    <rPh sb="3" eb="4">
      <t>メ</t>
    </rPh>
    <rPh sb="4" eb="5">
      <t>ナマ</t>
    </rPh>
    <phoneticPr fontId="1"/>
  </si>
  <si>
    <t>角　菜々花</t>
    <rPh sb="0" eb="1">
      <t>カド</t>
    </rPh>
    <rPh sb="2" eb="3">
      <t>ナ</t>
    </rPh>
    <rPh sb="4" eb="5">
      <t>ハナ</t>
    </rPh>
    <phoneticPr fontId="1"/>
  </si>
  <si>
    <t>湊山</t>
    <rPh sb="0" eb="2">
      <t>ミナトヤマ</t>
    </rPh>
    <phoneticPr fontId="2"/>
  </si>
  <si>
    <t>入川</t>
    <rPh sb="0" eb="1">
      <t>イリ</t>
    </rPh>
    <rPh sb="1" eb="2">
      <t>カワ</t>
    </rPh>
    <phoneticPr fontId="2"/>
  </si>
  <si>
    <t>板倉　由芽</t>
    <rPh sb="0" eb="2">
      <t>イタクラ</t>
    </rPh>
    <rPh sb="3" eb="4">
      <t>ユ</t>
    </rPh>
    <rPh sb="4" eb="5">
      <t>メ</t>
    </rPh>
    <phoneticPr fontId="2"/>
  </si>
  <si>
    <t>加茂</t>
    <rPh sb="0" eb="2">
      <t>カモ</t>
    </rPh>
    <phoneticPr fontId="2"/>
  </si>
  <si>
    <t>林</t>
    <rPh sb="0" eb="1">
      <t>ハヤシ</t>
    </rPh>
    <phoneticPr fontId="2"/>
  </si>
  <si>
    <t>片岡　優衣</t>
    <rPh sb="0" eb="2">
      <t>カタオカ</t>
    </rPh>
    <rPh sb="3" eb="4">
      <t>ユウ</t>
    </rPh>
    <rPh sb="4" eb="5">
      <t>イ</t>
    </rPh>
    <phoneticPr fontId="2"/>
  </si>
  <si>
    <t>弓ヶ浜</t>
    <rPh sb="0" eb="3">
      <t>ユミガハマ</t>
    </rPh>
    <phoneticPr fontId="2"/>
  </si>
  <si>
    <t>福留</t>
    <rPh sb="0" eb="2">
      <t>フクドメ</t>
    </rPh>
    <phoneticPr fontId="2"/>
  </si>
  <si>
    <t>清水　夢実</t>
    <rPh sb="0" eb="2">
      <t>シミズ</t>
    </rPh>
    <rPh sb="3" eb="4">
      <t>ユメ</t>
    </rPh>
    <rPh sb="4" eb="5">
      <t>ミノ</t>
    </rPh>
    <phoneticPr fontId="2"/>
  </si>
  <si>
    <t>嶋　　夏音</t>
    <rPh sb="0" eb="1">
      <t>シマ</t>
    </rPh>
    <rPh sb="3" eb="4">
      <t>ナツ</t>
    </rPh>
    <rPh sb="4" eb="5">
      <t>オト</t>
    </rPh>
    <phoneticPr fontId="2"/>
  </si>
  <si>
    <t>箕蚊屋</t>
    <rPh sb="0" eb="1">
      <t>ミ</t>
    </rPh>
    <rPh sb="1" eb="2">
      <t>カ</t>
    </rPh>
    <rPh sb="2" eb="3">
      <t>ヤ</t>
    </rPh>
    <phoneticPr fontId="2"/>
  </si>
  <si>
    <t>椿</t>
    <rPh sb="0" eb="1">
      <t>ツバキ</t>
    </rPh>
    <phoneticPr fontId="2"/>
  </si>
  <si>
    <t>岸田　桜良</t>
    <rPh sb="0" eb="2">
      <t>キシダ</t>
    </rPh>
    <rPh sb="3" eb="4">
      <t>サクラ</t>
    </rPh>
    <rPh sb="4" eb="5">
      <t>ヨ</t>
    </rPh>
    <phoneticPr fontId="2"/>
  </si>
  <si>
    <t>湖東</t>
    <rPh sb="0" eb="2">
      <t>コトウ</t>
    </rPh>
    <phoneticPr fontId="2"/>
  </si>
  <si>
    <t>樫村　未帆</t>
    <rPh sb="0" eb="2">
      <t>カシムラ</t>
    </rPh>
    <rPh sb="3" eb="5">
      <t>ミホ</t>
    </rPh>
    <phoneticPr fontId="2"/>
  </si>
  <si>
    <t>国府</t>
    <rPh sb="0" eb="2">
      <t>コクフ</t>
    </rPh>
    <phoneticPr fontId="2"/>
  </si>
  <si>
    <t>山田　千晴</t>
    <rPh sb="0" eb="2">
      <t>ヤマダ</t>
    </rPh>
    <rPh sb="3" eb="5">
      <t>チハル</t>
    </rPh>
    <phoneticPr fontId="2"/>
  </si>
  <si>
    <t>Ⅰ</t>
    <phoneticPr fontId="1"/>
  </si>
  <si>
    <t>林原　里美</t>
    <rPh sb="0" eb="2">
      <t>ハヤシバラ</t>
    </rPh>
    <rPh sb="3" eb="5">
      <t>サトミ</t>
    </rPh>
    <phoneticPr fontId="1"/>
  </si>
  <si>
    <t>浜部</t>
    <rPh sb="0" eb="2">
      <t>ハマベ</t>
    </rPh>
    <phoneticPr fontId="2"/>
  </si>
  <si>
    <t>福生中学校</t>
    <rPh sb="0" eb="1">
      <t>フク</t>
    </rPh>
    <rPh sb="1" eb="2">
      <t>ナマ</t>
    </rPh>
    <rPh sb="2" eb="5">
      <t>チュウガッコウ</t>
    </rPh>
    <phoneticPr fontId="1"/>
  </si>
  <si>
    <t>女子ローテーション（7/16/県中総体）</t>
    <rPh sb="0" eb="2">
      <t>ジョシ</t>
    </rPh>
    <rPh sb="15" eb="16">
      <t>ケン</t>
    </rPh>
    <rPh sb="16" eb="17">
      <t>チュウ</t>
    </rPh>
    <rPh sb="17" eb="19">
      <t>ソウタイ</t>
    </rPh>
    <phoneticPr fontId="1"/>
  </si>
  <si>
    <t>団体</t>
    <rPh sb="0" eb="2">
      <t>ダンタイ</t>
    </rPh>
    <phoneticPr fontId="1"/>
  </si>
  <si>
    <t>個人１</t>
    <rPh sb="0" eb="2">
      <t>コジン</t>
    </rPh>
    <phoneticPr fontId="1"/>
  </si>
  <si>
    <t>個人２</t>
    <rPh sb="0" eb="2">
      <t>コジン</t>
    </rPh>
    <phoneticPr fontId="1"/>
  </si>
  <si>
    <t>休憩</t>
    <rPh sb="0" eb="2">
      <t>キュウケイ</t>
    </rPh>
    <phoneticPr fontId="1"/>
  </si>
  <si>
    <t>キケン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</si>
</sst>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0_);[Red]\(0.00\)"/>
    <numFmt numFmtId="178" formatCode="0.000"/>
  </numFmts>
  <fonts count="5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0" xfId="0" applyBorder="1"/>
    <xf numFmtId="0" fontId="0" fillId="0" borderId="9" xfId="0" applyBorder="1" applyAlignment="1">
      <alignment vertical="center" textRotation="255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textRotation="180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0" xfId="0" applyBorder="1" applyAlignment="1">
      <alignment vertical="center" textRotation="255"/>
    </xf>
    <xf numFmtId="177" fontId="0" fillId="0" borderId="33" xfId="0" applyNumberFormat="1" applyBorder="1" applyAlignment="1">
      <alignment horizontal="center" vertical="center" shrinkToFit="1"/>
    </xf>
    <xf numFmtId="177" fontId="0" fillId="0" borderId="24" xfId="0" applyNumberFormat="1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177" fontId="0" fillId="0" borderId="26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177" fontId="0" fillId="0" borderId="23" xfId="0" applyNumberFormat="1" applyFill="1" applyBorder="1" applyAlignment="1">
      <alignment horizontal="center" vertical="center" shrinkToFit="1"/>
    </xf>
    <xf numFmtId="177" fontId="0" fillId="0" borderId="2" xfId="0" applyNumberFormat="1" applyFill="1" applyBorder="1" applyAlignment="1">
      <alignment horizontal="center" vertical="center" shrinkToFit="1"/>
    </xf>
    <xf numFmtId="0" fontId="0" fillId="0" borderId="3" xfId="0" applyNumberFormat="1" applyFill="1" applyBorder="1" applyAlignment="1">
      <alignment horizontal="center" vertical="center" shrinkToFit="1"/>
    </xf>
    <xf numFmtId="0" fontId="0" fillId="0" borderId="13" xfId="0" applyNumberFormat="1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horizontal="center" vertical="center" shrinkToFit="1"/>
    </xf>
    <xf numFmtId="177" fontId="0" fillId="0" borderId="24" xfId="0" applyNumberFormat="1" applyFill="1" applyBorder="1" applyAlignment="1">
      <alignment horizontal="center" vertical="center" shrinkToFit="1"/>
    </xf>
    <xf numFmtId="177" fontId="0" fillId="0" borderId="1" xfId="0" applyNumberFormat="1" applyFill="1" applyBorder="1" applyAlignment="1">
      <alignment horizontal="center" vertical="center" shrinkToFit="1"/>
    </xf>
    <xf numFmtId="0" fontId="0" fillId="0" borderId="4" xfId="0" applyNumberFormat="1" applyFill="1" applyBorder="1" applyAlignment="1">
      <alignment horizontal="center" vertical="center" shrinkToFit="1"/>
    </xf>
    <xf numFmtId="0" fontId="0" fillId="0" borderId="12" xfId="0" applyNumberFormat="1" applyFill="1" applyBorder="1" applyAlignment="1">
      <alignment horizontal="center" vertical="center" shrinkToFit="1"/>
    </xf>
    <xf numFmtId="177" fontId="0" fillId="0" borderId="3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4" xfId="0" applyNumberFormat="1" applyFill="1" applyBorder="1" applyAlignment="1">
      <alignment horizontal="center" vertical="center" shrinkToFit="1"/>
    </xf>
    <xf numFmtId="177" fontId="0" fillId="0" borderId="33" xfId="0" applyNumberFormat="1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4" xfId="0" applyFill="1" applyBorder="1"/>
    <xf numFmtId="177" fontId="0" fillId="0" borderId="26" xfId="0" applyNumberFormat="1" applyFill="1" applyBorder="1" applyAlignment="1">
      <alignment horizontal="center" vertical="center" shrinkToFit="1"/>
    </xf>
    <xf numFmtId="177" fontId="0" fillId="0" borderId="5" xfId="0" applyNumberFormat="1" applyFill="1" applyBorder="1" applyAlignment="1">
      <alignment horizontal="center" vertical="center" shrinkToFit="1"/>
    </xf>
    <xf numFmtId="177" fontId="0" fillId="0" borderId="6" xfId="0" applyNumberFormat="1" applyFill="1" applyBorder="1" applyAlignment="1">
      <alignment horizontal="center" vertical="center" shrinkToFit="1"/>
    </xf>
    <xf numFmtId="0" fontId="0" fillId="0" borderId="14" xfId="0" applyNumberFormat="1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/>
    </xf>
    <xf numFmtId="177" fontId="0" fillId="0" borderId="5" xfId="0" applyNumberForma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13" xfId="0" applyNumberForma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" xfId="0" applyFill="1" applyBorder="1"/>
    <xf numFmtId="0" fontId="0" fillId="0" borderId="12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4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1" xfId="0" applyFill="1" applyBorder="1"/>
    <xf numFmtId="0" fontId="0" fillId="0" borderId="11" xfId="0" applyNumberFormat="1" applyFill="1" applyBorder="1"/>
    <xf numFmtId="0" fontId="0" fillId="0" borderId="0" xfId="0" applyFill="1" applyBorder="1"/>
    <xf numFmtId="0" fontId="0" fillId="0" borderId="8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177" fontId="0" fillId="0" borderId="41" xfId="0" applyNumberFormat="1" applyFill="1" applyBorder="1" applyAlignment="1">
      <alignment horizontal="center" vertical="center"/>
    </xf>
    <xf numFmtId="0" fontId="0" fillId="0" borderId="22" xfId="0" applyNumberFormat="1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shrinkToFit="1"/>
    </xf>
    <xf numFmtId="0" fontId="0" fillId="0" borderId="34" xfId="0" applyFill="1" applyBorder="1" applyAlignment="1">
      <alignment horizontal="center" vertical="center"/>
    </xf>
    <xf numFmtId="177" fontId="0" fillId="0" borderId="26" xfId="0" applyNumberFormat="1" applyFill="1" applyBorder="1" applyAlignment="1">
      <alignment horizontal="center" vertical="center"/>
    </xf>
    <xf numFmtId="177" fontId="0" fillId="0" borderId="25" xfId="0" applyNumberFormat="1" applyFill="1" applyBorder="1" applyAlignment="1">
      <alignment horizontal="center" vertical="center" shrinkToFit="1"/>
    </xf>
    <xf numFmtId="177" fontId="0" fillId="0" borderId="25" xfId="0" applyNumberForma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177" fontId="0" fillId="0" borderId="29" xfId="0" applyNumberForma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177" fontId="0" fillId="0" borderId="31" xfId="0" applyNumberFormat="1" applyFill="1" applyBorder="1" applyAlignment="1">
      <alignment horizontal="center" vertical="center"/>
    </xf>
    <xf numFmtId="177" fontId="0" fillId="0" borderId="23" xfId="0" applyNumberForma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176" fontId="0" fillId="0" borderId="26" xfId="0" applyNumberFormat="1" applyFill="1" applyBorder="1" applyAlignment="1">
      <alignment horizontal="center" vertical="center"/>
    </xf>
    <xf numFmtId="177" fontId="0" fillId="0" borderId="52" xfId="0" applyNumberFormat="1" applyFill="1" applyBorder="1" applyAlignment="1">
      <alignment horizontal="center" vertical="center" shrinkToFit="1"/>
    </xf>
    <xf numFmtId="0" fontId="0" fillId="0" borderId="19" xfId="0" applyFill="1" applyBorder="1"/>
    <xf numFmtId="0" fontId="0" fillId="0" borderId="33" xfId="0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177" fontId="0" fillId="0" borderId="41" xfId="0" applyNumberFormat="1" applyFill="1" applyBorder="1" applyAlignment="1">
      <alignment horizontal="center" vertical="center" shrinkToFit="1"/>
    </xf>
    <xf numFmtId="177" fontId="0" fillId="0" borderId="7" xfId="0" applyNumberFormat="1" applyFill="1" applyBorder="1" applyAlignment="1">
      <alignment horizontal="center" vertical="center" shrinkToFit="1"/>
    </xf>
    <xf numFmtId="0" fontId="0" fillId="0" borderId="2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8" fontId="0" fillId="0" borderId="50" xfId="0" applyNumberForma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178" fontId="0" fillId="0" borderId="59" xfId="0" applyNumberForma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78" fontId="0" fillId="0" borderId="25" xfId="0" applyNumberForma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0" borderId="0" xfId="0" applyFont="1"/>
    <xf numFmtId="0" fontId="0" fillId="0" borderId="63" xfId="0" applyBorder="1" applyAlignment="1">
      <alignment horizontal="center" vertical="center"/>
    </xf>
    <xf numFmtId="178" fontId="0" fillId="0" borderId="51" xfId="0" applyNumberForma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178" fontId="0" fillId="0" borderId="14" xfId="0" applyNumberForma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6" xfId="0" applyFill="1" applyBorder="1"/>
    <xf numFmtId="0" fontId="0" fillId="0" borderId="22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0" fillId="3" borderId="1" xfId="0" applyFill="1" applyBorder="1" applyAlignment="1">
      <alignment horizontal="center" vertical="center"/>
    </xf>
    <xf numFmtId="0" fontId="0" fillId="3" borderId="4" xfId="0" applyNumberForma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45" xfId="0" applyBorder="1" applyAlignment="1">
      <alignment horizontal="center" vertical="center" textRotation="255"/>
    </xf>
    <xf numFmtId="0" fontId="0" fillId="0" borderId="56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8" xfId="0" applyNumberFormat="1" applyFill="1" applyBorder="1" applyAlignment="1">
      <alignment horizontal="center" vertical="center"/>
    </xf>
    <xf numFmtId="0" fontId="0" fillId="0" borderId="49" xfId="0" applyNumberFormat="1" applyFill="1" applyBorder="1" applyAlignment="1">
      <alignment horizontal="center" vertical="center"/>
    </xf>
    <xf numFmtId="0" fontId="0" fillId="0" borderId="30" xfId="0" applyNumberFormat="1" applyFill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46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textRotation="255"/>
    </xf>
    <xf numFmtId="0" fontId="0" fillId="0" borderId="50" xfId="0" applyBorder="1" applyAlignment="1">
      <alignment horizontal="center" vertical="center" textRotation="255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3" borderId="7" xfId="0" applyFill="1" applyBorder="1" applyAlignment="1">
      <alignment horizontal="center" vertical="center" textRotation="255"/>
    </xf>
    <xf numFmtId="0" fontId="0" fillId="3" borderId="1" xfId="0" applyFill="1" applyBorder="1" applyAlignment="1">
      <alignment horizontal="center" vertical="center" textRotation="255"/>
    </xf>
    <xf numFmtId="0" fontId="0" fillId="3" borderId="5" xfId="0" applyFill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 textRotation="255"/>
    </xf>
    <xf numFmtId="0" fontId="0" fillId="0" borderId="1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"/>
  <sheetViews>
    <sheetView view="pageBreakPreview" zoomScaleNormal="80" zoomScaleSheetLayoutView="100" workbookViewId="0">
      <selection activeCell="D20" sqref="D20"/>
    </sheetView>
  </sheetViews>
  <sheetFormatPr defaultRowHeight="12.75" x14ac:dyDescent="0.25"/>
  <cols>
    <col min="1" max="1" width="1" customWidth="1"/>
    <col min="2" max="3" width="3.3984375" customWidth="1"/>
    <col min="4" max="5" width="5.1328125" customWidth="1"/>
    <col min="6" max="6" width="11.86328125" customWidth="1"/>
    <col min="7" max="7" width="3.86328125" customWidth="1"/>
    <col min="8" max="10" width="6" customWidth="1"/>
    <col min="11" max="11" width="3.73046875" customWidth="1"/>
    <col min="12" max="14" width="6" customWidth="1"/>
    <col min="15" max="15" width="3.73046875" customWidth="1"/>
    <col min="16" max="18" width="6" customWidth="1"/>
    <col min="19" max="19" width="3.73046875" customWidth="1"/>
    <col min="20" max="22" width="6" customWidth="1"/>
    <col min="23" max="23" width="3.73046875" customWidth="1"/>
    <col min="24" max="26" width="6" customWidth="1"/>
    <col min="27" max="27" width="3.73046875" customWidth="1"/>
    <col min="28" max="30" width="6" customWidth="1"/>
    <col min="31" max="31" width="3.73046875" customWidth="1"/>
    <col min="32" max="32" width="0.86328125" customWidth="1"/>
  </cols>
  <sheetData>
    <row r="1" spans="1:31" ht="13.15" thickBot="1" x14ac:dyDescent="0.3">
      <c r="B1" t="s">
        <v>0</v>
      </c>
    </row>
    <row r="2" spans="1:31" ht="15" customHeight="1" x14ac:dyDescent="0.25">
      <c r="B2" s="201" t="s">
        <v>1</v>
      </c>
      <c r="C2" s="173" t="s">
        <v>2</v>
      </c>
      <c r="D2" s="173" t="s">
        <v>19</v>
      </c>
      <c r="E2" s="187" t="s">
        <v>20</v>
      </c>
      <c r="F2" s="187" t="s">
        <v>13</v>
      </c>
      <c r="G2" s="205" t="s">
        <v>14</v>
      </c>
      <c r="H2" s="190" t="s">
        <v>8</v>
      </c>
      <c r="I2" s="189"/>
      <c r="J2" s="189"/>
      <c r="K2" s="191"/>
      <c r="L2" s="189" t="s">
        <v>3</v>
      </c>
      <c r="M2" s="189"/>
      <c r="N2" s="189"/>
      <c r="O2" s="189"/>
      <c r="P2" s="190" t="s">
        <v>11</v>
      </c>
      <c r="Q2" s="189"/>
      <c r="R2" s="189"/>
      <c r="S2" s="191"/>
      <c r="T2" s="189" t="s">
        <v>10</v>
      </c>
      <c r="U2" s="189"/>
      <c r="V2" s="189"/>
      <c r="W2" s="189"/>
      <c r="X2" s="190" t="s">
        <v>9</v>
      </c>
      <c r="Y2" s="189"/>
      <c r="Z2" s="189"/>
      <c r="AA2" s="191"/>
      <c r="AB2" s="192" t="s">
        <v>12</v>
      </c>
      <c r="AC2" s="193"/>
      <c r="AD2" s="193"/>
      <c r="AE2" s="194"/>
    </row>
    <row r="3" spans="1:31" ht="15" customHeight="1" thickBot="1" x14ac:dyDescent="0.3">
      <c r="B3" s="202"/>
      <c r="C3" s="174"/>
      <c r="D3" s="203"/>
      <c r="E3" s="198"/>
      <c r="F3" s="204"/>
      <c r="G3" s="206"/>
      <c r="H3" s="37" t="s">
        <v>4</v>
      </c>
      <c r="I3" s="20" t="s">
        <v>5</v>
      </c>
      <c r="J3" s="20" t="s">
        <v>6</v>
      </c>
      <c r="K3" s="22" t="s">
        <v>21</v>
      </c>
      <c r="L3" s="36" t="s">
        <v>4</v>
      </c>
      <c r="M3" s="20" t="s">
        <v>5</v>
      </c>
      <c r="N3" s="20" t="s">
        <v>6</v>
      </c>
      <c r="O3" s="21" t="s">
        <v>21</v>
      </c>
      <c r="P3" s="37" t="s">
        <v>4</v>
      </c>
      <c r="Q3" s="20" t="s">
        <v>5</v>
      </c>
      <c r="R3" s="20" t="s">
        <v>6</v>
      </c>
      <c r="S3" s="22" t="s">
        <v>21</v>
      </c>
      <c r="T3" s="36" t="s">
        <v>4</v>
      </c>
      <c r="U3" s="20" t="s">
        <v>5</v>
      </c>
      <c r="V3" s="20" t="s">
        <v>6</v>
      </c>
      <c r="W3" s="21" t="s">
        <v>21</v>
      </c>
      <c r="X3" s="40" t="s">
        <v>4</v>
      </c>
      <c r="Y3" s="14" t="s">
        <v>5</v>
      </c>
      <c r="Z3" s="20" t="s">
        <v>6</v>
      </c>
      <c r="AA3" s="22" t="s">
        <v>21</v>
      </c>
      <c r="AB3" s="37" t="s">
        <v>4</v>
      </c>
      <c r="AC3" s="20" t="s">
        <v>5</v>
      </c>
      <c r="AD3" s="21" t="s">
        <v>6</v>
      </c>
      <c r="AE3" s="22" t="s">
        <v>21</v>
      </c>
    </row>
    <row r="4" spans="1:31" ht="27" customHeight="1" x14ac:dyDescent="0.25">
      <c r="B4" s="178"/>
      <c r="C4" s="181"/>
      <c r="D4" s="175"/>
      <c r="E4" s="175"/>
      <c r="F4" s="5"/>
      <c r="G4" s="5"/>
      <c r="H4" s="45"/>
      <c r="I4" s="46"/>
      <c r="J4" s="46"/>
      <c r="K4" s="47"/>
      <c r="L4" s="117"/>
      <c r="M4" s="46"/>
      <c r="N4" s="46"/>
      <c r="O4" s="48"/>
      <c r="P4" s="45"/>
      <c r="Q4" s="46"/>
      <c r="R4" s="46"/>
      <c r="S4" s="47"/>
      <c r="T4" s="117"/>
      <c r="U4" s="46"/>
      <c r="V4" s="46"/>
      <c r="W4" s="195"/>
      <c r="X4" s="129"/>
      <c r="Y4" s="130"/>
      <c r="Z4" s="46"/>
      <c r="AA4" s="51"/>
      <c r="AB4" s="45"/>
      <c r="AC4" s="46"/>
      <c r="AD4" s="52"/>
      <c r="AE4" s="51"/>
    </row>
    <row r="5" spans="1:31" ht="27" customHeight="1" x14ac:dyDescent="0.25">
      <c r="B5" s="179"/>
      <c r="C5" s="176"/>
      <c r="D5" s="176"/>
      <c r="E5" s="176"/>
      <c r="F5" s="1"/>
      <c r="G5" s="1"/>
      <c r="H5" s="53"/>
      <c r="I5" s="54"/>
      <c r="J5" s="54"/>
      <c r="K5" s="55"/>
      <c r="L5" s="61"/>
      <c r="M5" s="54"/>
      <c r="N5" s="54"/>
      <c r="O5" s="56"/>
      <c r="P5" s="53"/>
      <c r="Q5" s="54"/>
      <c r="R5" s="54"/>
      <c r="S5" s="55"/>
      <c r="T5" s="61"/>
      <c r="U5" s="54"/>
      <c r="V5" s="54"/>
      <c r="W5" s="196"/>
      <c r="X5" s="53"/>
      <c r="Y5" s="54"/>
      <c r="Z5" s="54"/>
      <c r="AA5" s="58"/>
      <c r="AB5" s="53"/>
      <c r="AC5" s="54"/>
      <c r="AD5" s="59"/>
      <c r="AE5" s="58"/>
    </row>
    <row r="6" spans="1:31" ht="27" customHeight="1" x14ac:dyDescent="0.25">
      <c r="B6" s="179"/>
      <c r="C6" s="176"/>
      <c r="D6" s="176"/>
      <c r="E6" s="176"/>
      <c r="F6" s="1"/>
      <c r="G6" s="1"/>
      <c r="H6" s="53"/>
      <c r="I6" s="54"/>
      <c r="J6" s="54"/>
      <c r="K6" s="55"/>
      <c r="L6" s="61"/>
      <c r="M6" s="54"/>
      <c r="N6" s="54"/>
      <c r="O6" s="56"/>
      <c r="P6" s="53"/>
      <c r="Q6" s="54"/>
      <c r="R6" s="54"/>
      <c r="S6" s="55"/>
      <c r="T6" s="61"/>
      <c r="U6" s="54"/>
      <c r="V6" s="54"/>
      <c r="W6" s="196"/>
      <c r="X6" s="53"/>
      <c r="Y6" s="54"/>
      <c r="Z6" s="54"/>
      <c r="AA6" s="58"/>
      <c r="AB6" s="53"/>
      <c r="AC6" s="54"/>
      <c r="AD6" s="59"/>
      <c r="AE6" s="58"/>
    </row>
    <row r="7" spans="1:31" ht="27" customHeight="1" x14ac:dyDescent="0.25">
      <c r="B7" s="179"/>
      <c r="C7" s="176"/>
      <c r="D7" s="176"/>
      <c r="E7" s="176"/>
      <c r="F7" s="1"/>
      <c r="G7" s="1"/>
      <c r="H7" s="53"/>
      <c r="I7" s="54"/>
      <c r="J7" s="54"/>
      <c r="K7" s="60"/>
      <c r="L7" s="61"/>
      <c r="M7" s="54"/>
      <c r="N7" s="54"/>
      <c r="O7" s="56"/>
      <c r="P7" s="53"/>
      <c r="Q7" s="54"/>
      <c r="R7" s="54"/>
      <c r="S7" s="60"/>
      <c r="T7" s="127"/>
      <c r="U7" s="118"/>
      <c r="V7" s="118"/>
      <c r="W7" s="197"/>
      <c r="X7" s="128"/>
      <c r="Y7" s="118"/>
      <c r="Z7" s="118"/>
      <c r="AA7" s="65"/>
      <c r="AB7" s="64"/>
      <c r="AC7" s="63"/>
      <c r="AD7" s="66"/>
      <c r="AE7" s="67"/>
    </row>
    <row r="8" spans="1:31" ht="27" customHeight="1" thickBot="1" x14ac:dyDescent="0.3">
      <c r="B8" s="180"/>
      <c r="C8" s="177"/>
      <c r="D8" s="177"/>
      <c r="E8" s="177"/>
      <c r="F8" s="199" t="s">
        <v>15</v>
      </c>
      <c r="G8" s="200"/>
      <c r="H8" s="125"/>
      <c r="I8" s="69"/>
      <c r="J8" s="106"/>
      <c r="K8" s="70"/>
      <c r="L8" s="106"/>
      <c r="M8" s="69"/>
      <c r="N8" s="69"/>
      <c r="O8" s="71"/>
      <c r="P8" s="68"/>
      <c r="Q8" s="69"/>
      <c r="R8" s="69"/>
      <c r="S8" s="70"/>
      <c r="T8" s="106"/>
      <c r="U8" s="69"/>
      <c r="V8" s="69"/>
      <c r="W8" s="31"/>
      <c r="X8" s="114"/>
      <c r="Y8" s="120"/>
      <c r="Z8" s="120"/>
      <c r="AA8" s="86"/>
      <c r="AB8" s="85"/>
      <c r="AC8" s="25"/>
      <c r="AD8" s="31"/>
      <c r="AE8" s="155"/>
    </row>
    <row r="9" spans="1:31" ht="27" hidden="1" customHeight="1" x14ac:dyDescent="0.25">
      <c r="B9" s="182"/>
      <c r="C9" s="212"/>
      <c r="D9" s="212"/>
      <c r="E9" s="212"/>
      <c r="F9" s="2"/>
      <c r="G9" s="23"/>
      <c r="H9" s="78"/>
      <c r="I9" s="79"/>
      <c r="J9" s="79"/>
      <c r="K9" s="42"/>
      <c r="L9" s="80"/>
      <c r="M9" s="79"/>
      <c r="N9" s="79"/>
      <c r="O9" s="81"/>
      <c r="P9" s="78"/>
      <c r="Q9" s="79"/>
      <c r="R9" s="79"/>
      <c r="S9" s="42"/>
      <c r="T9" s="80"/>
      <c r="U9" s="79"/>
      <c r="V9" s="79"/>
      <c r="W9" s="209"/>
      <c r="X9" s="78"/>
      <c r="Y9" s="79"/>
      <c r="Z9" s="79"/>
      <c r="AA9" s="42"/>
      <c r="AB9" s="78"/>
      <c r="AC9" s="79"/>
      <c r="AD9" s="82"/>
      <c r="AE9" s="83"/>
    </row>
    <row r="10" spans="1:31" ht="27" hidden="1" customHeight="1" x14ac:dyDescent="0.25">
      <c r="B10" s="183"/>
      <c r="C10" s="213"/>
      <c r="D10" s="213"/>
      <c r="E10" s="213"/>
      <c r="F10" s="1"/>
      <c r="G10" s="11"/>
      <c r="H10" s="64"/>
      <c r="I10" s="63"/>
      <c r="J10" s="63"/>
      <c r="K10" s="65"/>
      <c r="L10" s="62"/>
      <c r="M10" s="63"/>
      <c r="N10" s="63"/>
      <c r="O10" s="84"/>
      <c r="P10" s="64"/>
      <c r="Q10" s="63"/>
      <c r="R10" s="63"/>
      <c r="S10" s="65"/>
      <c r="T10" s="62"/>
      <c r="U10" s="63"/>
      <c r="V10" s="63"/>
      <c r="W10" s="210"/>
      <c r="X10" s="64"/>
      <c r="Y10" s="63"/>
      <c r="Z10" s="63"/>
      <c r="AA10" s="65"/>
      <c r="AB10" s="64"/>
      <c r="AC10" s="63"/>
      <c r="AD10" s="66"/>
      <c r="AE10" s="67"/>
    </row>
    <row r="11" spans="1:31" ht="27" hidden="1" customHeight="1" x14ac:dyDescent="0.25">
      <c r="B11" s="183"/>
      <c r="C11" s="213"/>
      <c r="D11" s="213"/>
      <c r="E11" s="213"/>
      <c r="F11" s="1"/>
      <c r="G11" s="11"/>
      <c r="H11" s="64"/>
      <c r="I11" s="63"/>
      <c r="J11" s="63"/>
      <c r="K11" s="65"/>
      <c r="L11" s="62"/>
      <c r="M11" s="63"/>
      <c r="N11" s="63"/>
      <c r="O11" s="84"/>
      <c r="P11" s="64"/>
      <c r="Q11" s="63"/>
      <c r="R11" s="63"/>
      <c r="S11" s="65"/>
      <c r="T11" s="62"/>
      <c r="U11" s="63"/>
      <c r="V11" s="63"/>
      <c r="W11" s="210"/>
      <c r="X11" s="64"/>
      <c r="Y11" s="63"/>
      <c r="Z11" s="63"/>
      <c r="AA11" s="65"/>
      <c r="AB11" s="64"/>
      <c r="AC11" s="63"/>
      <c r="AD11" s="66"/>
      <c r="AE11" s="67"/>
    </row>
    <row r="12" spans="1:31" ht="27" hidden="1" customHeight="1" x14ac:dyDescent="0.25">
      <c r="B12" s="183"/>
      <c r="C12" s="213"/>
      <c r="D12" s="213"/>
      <c r="E12" s="213"/>
      <c r="F12" s="1"/>
      <c r="G12" s="11"/>
      <c r="H12" s="64"/>
      <c r="I12" s="63"/>
      <c r="J12" s="63"/>
      <c r="K12" s="65"/>
      <c r="L12" s="62"/>
      <c r="M12" s="63"/>
      <c r="N12" s="63"/>
      <c r="O12" s="84"/>
      <c r="P12" s="64"/>
      <c r="Q12" s="63"/>
      <c r="R12" s="63"/>
      <c r="S12" s="65"/>
      <c r="T12" s="62"/>
      <c r="U12" s="63"/>
      <c r="V12" s="63"/>
      <c r="W12" s="211"/>
      <c r="X12" s="64"/>
      <c r="Y12" s="63"/>
      <c r="Z12" s="63"/>
      <c r="AA12" s="65"/>
      <c r="AB12" s="64"/>
      <c r="AC12" s="63"/>
      <c r="AD12" s="66"/>
      <c r="AE12" s="67"/>
    </row>
    <row r="13" spans="1:31" ht="27" hidden="1" customHeight="1" thickBot="1" x14ac:dyDescent="0.3">
      <c r="A13" s="18"/>
      <c r="B13" s="184"/>
      <c r="C13" s="214"/>
      <c r="D13" s="214"/>
      <c r="E13" s="214"/>
      <c r="F13" s="207" t="s">
        <v>15</v>
      </c>
      <c r="G13" s="208"/>
      <c r="H13" s="85"/>
      <c r="I13" s="25"/>
      <c r="J13" s="25"/>
      <c r="K13" s="86"/>
      <c r="L13" s="72"/>
      <c r="M13" s="25"/>
      <c r="N13" s="25"/>
      <c r="O13" s="87"/>
      <c r="P13" s="85"/>
      <c r="Q13" s="25"/>
      <c r="R13" s="25"/>
      <c r="S13" s="86"/>
      <c r="T13" s="72"/>
      <c r="U13" s="25"/>
      <c r="V13" s="25"/>
      <c r="W13" s="31"/>
      <c r="X13" s="74"/>
      <c r="Y13" s="75"/>
      <c r="Z13" s="75"/>
      <c r="AA13" s="76"/>
      <c r="AB13" s="74"/>
      <c r="AC13" s="75"/>
      <c r="AD13" s="77"/>
      <c r="AE13" s="126"/>
    </row>
    <row r="14" spans="1:31" ht="12.75" customHeight="1" x14ac:dyDescent="0.25">
      <c r="A14" s="7"/>
      <c r="B14" s="26"/>
      <c r="C14" s="26"/>
      <c r="D14" s="26"/>
      <c r="E14" s="13"/>
      <c r="F14" s="13"/>
      <c r="G14" s="13"/>
      <c r="H14" s="43"/>
      <c r="I14" s="43"/>
      <c r="J14" s="43"/>
      <c r="K14" s="43"/>
      <c r="L14" s="43"/>
      <c r="M14" s="43"/>
      <c r="N14" s="43"/>
      <c r="O14" s="88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89"/>
    </row>
    <row r="15" spans="1:31" ht="13.15" thickBot="1" x14ac:dyDescent="0.3">
      <c r="B15" t="s">
        <v>16</v>
      </c>
      <c r="D15" s="10"/>
      <c r="E15" s="10"/>
      <c r="F15" s="10"/>
      <c r="G15" s="10"/>
      <c r="H15" s="90"/>
      <c r="I15" s="90"/>
      <c r="J15" s="90"/>
      <c r="K15" s="90"/>
      <c r="L15" s="90"/>
      <c r="M15" s="90"/>
      <c r="N15" s="90"/>
      <c r="O15" s="91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2"/>
      <c r="AC15" s="92"/>
      <c r="AD15" s="92"/>
      <c r="AE15" s="89"/>
    </row>
    <row r="16" spans="1:31" ht="16.5" customHeight="1" x14ac:dyDescent="0.25">
      <c r="B16" s="185" t="s">
        <v>1</v>
      </c>
      <c r="C16" s="187" t="s">
        <v>2</v>
      </c>
      <c r="D16" s="173" t="s">
        <v>19</v>
      </c>
      <c r="E16" s="173" t="s">
        <v>20</v>
      </c>
      <c r="F16" s="173" t="s">
        <v>13</v>
      </c>
      <c r="G16" s="171" t="s">
        <v>14</v>
      </c>
      <c r="H16" s="168" t="s">
        <v>26</v>
      </c>
      <c r="I16" s="169"/>
      <c r="J16" s="169"/>
      <c r="K16" s="170"/>
      <c r="L16" s="168" t="s">
        <v>3</v>
      </c>
      <c r="M16" s="169"/>
      <c r="N16" s="169"/>
      <c r="O16" s="170"/>
      <c r="P16" s="168" t="s">
        <v>11</v>
      </c>
      <c r="Q16" s="169"/>
      <c r="R16" s="169"/>
      <c r="S16" s="170"/>
      <c r="T16" s="168" t="s">
        <v>10</v>
      </c>
      <c r="U16" s="169"/>
      <c r="V16" s="169"/>
      <c r="W16" s="170"/>
      <c r="X16" s="168" t="s">
        <v>9</v>
      </c>
      <c r="Y16" s="169"/>
      <c r="Z16" s="169"/>
      <c r="AA16" s="170"/>
      <c r="AB16" s="168" t="s">
        <v>12</v>
      </c>
      <c r="AC16" s="169"/>
      <c r="AD16" s="169"/>
      <c r="AE16" s="170"/>
    </row>
    <row r="17" spans="2:31" ht="16.5" customHeight="1" thickBot="1" x14ac:dyDescent="0.3">
      <c r="B17" s="186"/>
      <c r="C17" s="188"/>
      <c r="D17" s="174"/>
      <c r="E17" s="174"/>
      <c r="F17" s="174"/>
      <c r="G17" s="172"/>
      <c r="H17" s="110" t="s">
        <v>4</v>
      </c>
      <c r="I17" s="123" t="s">
        <v>5</v>
      </c>
      <c r="J17" s="123" t="s">
        <v>6</v>
      </c>
      <c r="K17" s="111" t="s">
        <v>21</v>
      </c>
      <c r="L17" s="112" t="s">
        <v>4</v>
      </c>
      <c r="M17" s="123" t="s">
        <v>5</v>
      </c>
      <c r="N17" s="123" t="s">
        <v>6</v>
      </c>
      <c r="O17" s="131" t="s">
        <v>21</v>
      </c>
      <c r="P17" s="110" t="s">
        <v>4</v>
      </c>
      <c r="Q17" s="123" t="s">
        <v>5</v>
      </c>
      <c r="R17" s="123" t="s">
        <v>6</v>
      </c>
      <c r="S17" s="111" t="s">
        <v>21</v>
      </c>
      <c r="T17" s="112" t="s">
        <v>4</v>
      </c>
      <c r="U17" s="123" t="s">
        <v>5</v>
      </c>
      <c r="V17" s="123" t="s">
        <v>6</v>
      </c>
      <c r="W17" s="113" t="s">
        <v>21</v>
      </c>
      <c r="X17" s="114" t="s">
        <v>4</v>
      </c>
      <c r="Y17" s="120" t="s">
        <v>5</v>
      </c>
      <c r="Z17" s="120" t="s">
        <v>6</v>
      </c>
      <c r="AA17" s="115" t="s">
        <v>21</v>
      </c>
      <c r="AB17" s="110" t="s">
        <v>4</v>
      </c>
      <c r="AC17" s="123" t="s">
        <v>5</v>
      </c>
      <c r="AD17" s="113" t="s">
        <v>6</v>
      </c>
      <c r="AE17" s="111" t="s">
        <v>21</v>
      </c>
    </row>
    <row r="18" spans="2:31" ht="27" customHeight="1" x14ac:dyDescent="0.25">
      <c r="B18" s="178"/>
      <c r="C18" s="181"/>
      <c r="D18" s="149" t="s">
        <v>37</v>
      </c>
      <c r="E18" s="149" t="s">
        <v>38</v>
      </c>
      <c r="F18" s="149" t="s">
        <v>39</v>
      </c>
      <c r="G18" s="2">
        <v>1</v>
      </c>
      <c r="H18" s="45" t="s">
        <v>69</v>
      </c>
      <c r="I18" s="46"/>
      <c r="J18" s="46">
        <f>SUM(H18:I18)</f>
        <v>0</v>
      </c>
      <c r="K18" s="47">
        <f t="shared" ref="K18:K19" si="0">RANK(J18,$J$4:$J$25,0)</f>
        <v>2</v>
      </c>
      <c r="L18" s="117"/>
      <c r="M18" s="46"/>
      <c r="N18" s="46">
        <f>SUM(L18:M18)</f>
        <v>0</v>
      </c>
      <c r="O18" s="48">
        <f t="shared" ref="O18:O19" si="1">RANK(N18,$N$4:$N$25)</f>
        <v>2</v>
      </c>
      <c r="P18" s="45"/>
      <c r="Q18" s="46"/>
      <c r="R18" s="46">
        <f>SUM(P18:Q18)</f>
        <v>0</v>
      </c>
      <c r="S18" s="47">
        <f t="shared" ref="S18:S19" si="2">RANK(R18,$R$4:$R$25,0)</f>
        <v>2</v>
      </c>
      <c r="T18" s="95"/>
      <c r="U18" s="96"/>
      <c r="V18" s="96"/>
      <c r="W18" s="97"/>
      <c r="X18" s="129">
        <f>SUM(H18,L18,P18,AB18)</f>
        <v>0</v>
      </c>
      <c r="Y18" s="130">
        <f>SUM(I18,M18,Q18,AC18)</f>
        <v>0</v>
      </c>
      <c r="Z18" s="130">
        <f>SUM(J18,N18,R18,AD18)</f>
        <v>0</v>
      </c>
      <c r="AA18" s="99">
        <f t="shared" ref="AA18:AA19" si="3">RANK(Z18,$Z$4:$Z$25,0)</f>
        <v>2</v>
      </c>
      <c r="AB18" s="117"/>
      <c r="AC18" s="46"/>
      <c r="AD18" s="46">
        <f>SUM(AB18:AC18)</f>
        <v>0</v>
      </c>
      <c r="AE18" s="51">
        <f t="shared" ref="AE18:AE19" si="4">RANK(AD18,$AD$4:$AD$25,0)</f>
        <v>2</v>
      </c>
    </row>
    <row r="19" spans="2:31" ht="27" customHeight="1" x14ac:dyDescent="0.25">
      <c r="B19" s="179"/>
      <c r="C19" s="176"/>
      <c r="D19" s="1" t="s">
        <v>34</v>
      </c>
      <c r="E19" s="1" t="s">
        <v>35</v>
      </c>
      <c r="F19" s="161" t="s">
        <v>36</v>
      </c>
      <c r="G19" s="1">
        <v>1</v>
      </c>
      <c r="H19" s="53">
        <v>7.25</v>
      </c>
      <c r="I19" s="54">
        <v>7.9</v>
      </c>
      <c r="J19" s="54">
        <f t="shared" ref="J19" si="5">SUM(H19:I19)</f>
        <v>15.15</v>
      </c>
      <c r="K19" s="55">
        <f t="shared" si="0"/>
        <v>1</v>
      </c>
      <c r="L19" s="61">
        <v>8</v>
      </c>
      <c r="M19" s="54">
        <v>7.7</v>
      </c>
      <c r="N19" s="54">
        <f t="shared" ref="N19" si="6">SUM(L19:M19)</f>
        <v>15.7</v>
      </c>
      <c r="O19" s="56">
        <f t="shared" si="1"/>
        <v>1</v>
      </c>
      <c r="P19" s="53">
        <v>6.35</v>
      </c>
      <c r="Q19" s="54">
        <v>6.8</v>
      </c>
      <c r="R19" s="54">
        <f t="shared" ref="R19" si="7">SUM(P19:Q19)</f>
        <v>13.149999999999999</v>
      </c>
      <c r="S19" s="55">
        <f t="shared" si="2"/>
        <v>1</v>
      </c>
      <c r="T19" s="100"/>
      <c r="U19" s="101"/>
      <c r="V19" s="101"/>
      <c r="W19" s="102"/>
      <c r="X19" s="53">
        <f t="shared" ref="X19" si="8">SUM(H19,L19,P19,AB19)</f>
        <v>28.400000000000002</v>
      </c>
      <c r="Y19" s="54">
        <f t="shared" ref="Y19" si="9">SUM(I19,M19,Q19,AC19)</f>
        <v>28.550000000000004</v>
      </c>
      <c r="Z19" s="54">
        <f t="shared" ref="Z19" si="10">SUM(J19,N19,R19,AD19)</f>
        <v>56.95</v>
      </c>
      <c r="AA19" s="162">
        <f t="shared" si="3"/>
        <v>1</v>
      </c>
      <c r="AB19" s="61">
        <v>6.8</v>
      </c>
      <c r="AC19" s="54">
        <v>6.15</v>
      </c>
      <c r="AD19" s="54">
        <f t="shared" ref="AD19" si="11">SUM(AB19:AC19)</f>
        <v>12.95</v>
      </c>
      <c r="AE19" s="58">
        <f t="shared" si="4"/>
        <v>1</v>
      </c>
    </row>
    <row r="20" spans="2:31" ht="27" customHeight="1" x14ac:dyDescent="0.25">
      <c r="B20" s="179"/>
      <c r="C20" s="176"/>
      <c r="D20" s="1"/>
      <c r="E20" s="1"/>
      <c r="F20" s="1"/>
      <c r="G20" s="1"/>
      <c r="H20" s="53"/>
      <c r="I20" s="54"/>
      <c r="J20" s="54"/>
      <c r="K20" s="55"/>
      <c r="L20" s="61"/>
      <c r="M20" s="54"/>
      <c r="N20" s="54"/>
      <c r="O20" s="56"/>
      <c r="P20" s="53"/>
      <c r="Q20" s="54"/>
      <c r="R20" s="54"/>
      <c r="S20" s="55"/>
      <c r="T20" s="100"/>
      <c r="U20" s="101"/>
      <c r="V20" s="101"/>
      <c r="W20" s="102"/>
      <c r="X20" s="53"/>
      <c r="Y20" s="54"/>
      <c r="Z20" s="54"/>
      <c r="AA20" s="58"/>
      <c r="AB20" s="61"/>
      <c r="AC20" s="54"/>
      <c r="AD20" s="54"/>
      <c r="AE20" s="58"/>
    </row>
    <row r="21" spans="2:31" ht="27" customHeight="1" thickBot="1" x14ac:dyDescent="0.3">
      <c r="B21" s="180"/>
      <c r="C21" s="177"/>
      <c r="D21" s="93"/>
      <c r="E21" s="1"/>
      <c r="F21" s="93"/>
      <c r="G21" s="93"/>
      <c r="H21" s="68"/>
      <c r="I21" s="69"/>
      <c r="J21" s="69"/>
      <c r="K21" s="103"/>
      <c r="L21" s="106"/>
      <c r="M21" s="69"/>
      <c r="N21" s="69"/>
      <c r="O21" s="71"/>
      <c r="P21" s="68"/>
      <c r="Q21" s="69"/>
      <c r="R21" s="69"/>
      <c r="S21" s="103"/>
      <c r="T21" s="104"/>
      <c r="U21" s="75"/>
      <c r="V21" s="75"/>
      <c r="W21" s="77"/>
      <c r="X21" s="68"/>
      <c r="Y21" s="69"/>
      <c r="Z21" s="69"/>
      <c r="AA21" s="153"/>
      <c r="AB21" s="106"/>
      <c r="AC21" s="69"/>
      <c r="AD21" s="69"/>
      <c r="AE21" s="153"/>
    </row>
    <row r="22" spans="2:31" ht="27" customHeight="1" x14ac:dyDescent="0.25">
      <c r="B22" s="178"/>
      <c r="C22" s="181"/>
      <c r="D22" s="44"/>
      <c r="E22" s="44"/>
      <c r="F22" s="44"/>
      <c r="G22" s="44"/>
      <c r="H22" s="45"/>
      <c r="I22" s="46"/>
      <c r="J22" s="46"/>
      <c r="K22" s="47"/>
      <c r="L22" s="117"/>
      <c r="M22" s="46"/>
      <c r="N22" s="46"/>
      <c r="O22" s="48"/>
      <c r="P22" s="45"/>
      <c r="Q22" s="46"/>
      <c r="R22" s="46"/>
      <c r="S22" s="47"/>
      <c r="T22" s="95"/>
      <c r="U22" s="96"/>
      <c r="V22" s="96"/>
      <c r="W22" s="97"/>
      <c r="X22" s="129"/>
      <c r="Y22" s="130"/>
      <c r="Z22" s="130"/>
      <c r="AA22" s="99"/>
      <c r="AB22" s="45"/>
      <c r="AC22" s="46"/>
      <c r="AD22" s="46"/>
      <c r="AE22" s="51"/>
    </row>
    <row r="23" spans="2:31" ht="27" customHeight="1" x14ac:dyDescent="0.25">
      <c r="B23" s="179"/>
      <c r="C23" s="176"/>
      <c r="D23" s="1"/>
      <c r="E23" s="1"/>
      <c r="F23" s="1"/>
      <c r="G23" s="1"/>
      <c r="H23" s="53"/>
      <c r="I23" s="54"/>
      <c r="J23" s="54"/>
      <c r="K23" s="55"/>
      <c r="L23" s="61"/>
      <c r="M23" s="54"/>
      <c r="N23" s="54"/>
      <c r="O23" s="56"/>
      <c r="P23" s="53"/>
      <c r="Q23" s="54"/>
      <c r="R23" s="54"/>
      <c r="S23" s="55"/>
      <c r="T23" s="100"/>
      <c r="U23" s="101"/>
      <c r="V23" s="101"/>
      <c r="W23" s="102"/>
      <c r="X23" s="53"/>
      <c r="Y23" s="54"/>
      <c r="Z23" s="54"/>
      <c r="AA23" s="58"/>
      <c r="AB23" s="53"/>
      <c r="AC23" s="54"/>
      <c r="AD23" s="54"/>
      <c r="AE23" s="58"/>
    </row>
    <row r="24" spans="2:31" ht="27" customHeight="1" x14ac:dyDescent="0.25">
      <c r="B24" s="179"/>
      <c r="C24" s="176"/>
      <c r="D24" s="1"/>
      <c r="E24" s="1"/>
      <c r="F24" s="1"/>
      <c r="G24" s="1"/>
      <c r="H24" s="49"/>
      <c r="I24" s="50"/>
      <c r="J24" s="54"/>
      <c r="K24" s="55"/>
      <c r="L24" s="57"/>
      <c r="M24" s="50"/>
      <c r="N24" s="54"/>
      <c r="O24" s="56"/>
      <c r="P24" s="49"/>
      <c r="Q24" s="50"/>
      <c r="R24" s="54"/>
      <c r="S24" s="55"/>
      <c r="T24" s="100"/>
      <c r="U24" s="101"/>
      <c r="V24" s="101"/>
      <c r="W24" s="102"/>
      <c r="X24" s="53"/>
      <c r="Y24" s="54"/>
      <c r="Z24" s="54"/>
      <c r="AA24" s="58"/>
      <c r="AB24" s="49"/>
      <c r="AC24" s="50"/>
      <c r="AD24" s="54"/>
      <c r="AE24" s="58"/>
    </row>
    <row r="25" spans="2:31" ht="27" customHeight="1" thickBot="1" x14ac:dyDescent="0.3">
      <c r="B25" s="180"/>
      <c r="C25" s="177"/>
      <c r="D25" s="3"/>
      <c r="E25" s="3"/>
      <c r="F25" s="3"/>
      <c r="G25" s="3"/>
      <c r="H25" s="105"/>
      <c r="I25" s="73"/>
      <c r="J25" s="69"/>
      <c r="K25" s="103"/>
      <c r="L25" s="107"/>
      <c r="M25" s="73"/>
      <c r="N25" s="69"/>
      <c r="O25" s="71"/>
      <c r="P25" s="105"/>
      <c r="Q25" s="73"/>
      <c r="R25" s="69"/>
      <c r="S25" s="103"/>
      <c r="T25" s="104"/>
      <c r="U25" s="75"/>
      <c r="V25" s="75"/>
      <c r="W25" s="77"/>
      <c r="X25" s="68"/>
      <c r="Y25" s="69"/>
      <c r="Z25" s="69"/>
      <c r="AA25" s="153"/>
      <c r="AB25" s="105"/>
      <c r="AC25" s="73"/>
      <c r="AD25" s="69"/>
      <c r="AE25" s="153"/>
    </row>
    <row r="27" spans="2:31" x14ac:dyDescent="0.25">
      <c r="E27" s="154"/>
      <c r="F27" s="154"/>
      <c r="G27" s="154"/>
      <c r="H27" s="154"/>
      <c r="I27" s="154"/>
    </row>
  </sheetData>
  <mergeCells count="40">
    <mergeCell ref="F13:G13"/>
    <mergeCell ref="W9:W12"/>
    <mergeCell ref="E9:E13"/>
    <mergeCell ref="D9:D13"/>
    <mergeCell ref="C9:C13"/>
    <mergeCell ref="B2:B3"/>
    <mergeCell ref="C2:C3"/>
    <mergeCell ref="D2:D3"/>
    <mergeCell ref="F2:F3"/>
    <mergeCell ref="G2:G3"/>
    <mergeCell ref="T2:W2"/>
    <mergeCell ref="X2:AA2"/>
    <mergeCell ref="AB2:AE2"/>
    <mergeCell ref="W4:W7"/>
    <mergeCell ref="E4:E8"/>
    <mergeCell ref="E2:E3"/>
    <mergeCell ref="H2:K2"/>
    <mergeCell ref="L2:O2"/>
    <mergeCell ref="P2:S2"/>
    <mergeCell ref="F8:G8"/>
    <mergeCell ref="E16:E17"/>
    <mergeCell ref="D4:D8"/>
    <mergeCell ref="B4:B8"/>
    <mergeCell ref="B22:B25"/>
    <mergeCell ref="C22:C25"/>
    <mergeCell ref="D16:D17"/>
    <mergeCell ref="B9:B13"/>
    <mergeCell ref="C18:C21"/>
    <mergeCell ref="B18:B21"/>
    <mergeCell ref="B16:B17"/>
    <mergeCell ref="C16:C17"/>
    <mergeCell ref="C4:C8"/>
    <mergeCell ref="AB16:AE16"/>
    <mergeCell ref="G16:G17"/>
    <mergeCell ref="F16:F17"/>
    <mergeCell ref="H16:K16"/>
    <mergeCell ref="L16:O16"/>
    <mergeCell ref="P16:S16"/>
    <mergeCell ref="T16:W16"/>
    <mergeCell ref="X16:AA16"/>
  </mergeCells>
  <phoneticPr fontId="1"/>
  <printOptions horizontalCentered="1"/>
  <pageMargins left="0.31496062992125984" right="0.35433070866141736" top="0.43307086614173229" bottom="0.39370078740157483" header="0.31496062992125984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"/>
  <sheetViews>
    <sheetView tabSelected="1" view="pageBreakPreview" zoomScale="85" zoomScaleNormal="80" zoomScaleSheetLayoutView="85" workbookViewId="0">
      <selection activeCell="H6" sqref="H6"/>
    </sheetView>
  </sheetViews>
  <sheetFormatPr defaultRowHeight="12.75" x14ac:dyDescent="0.25"/>
  <cols>
    <col min="1" max="1" width="2.265625" customWidth="1"/>
    <col min="2" max="3" width="3.3984375" customWidth="1"/>
    <col min="4" max="5" width="6.265625" customWidth="1"/>
    <col min="6" max="6" width="12.86328125" customWidth="1"/>
    <col min="7" max="7" width="5.265625" bestFit="1" customWidth="1"/>
    <col min="8" max="8" width="12.46484375" customWidth="1"/>
    <col min="9" max="9" width="4.265625" customWidth="1"/>
    <col min="10" max="10" width="12.46484375" customWidth="1"/>
    <col min="11" max="11" width="4.265625" customWidth="1"/>
    <col min="12" max="12" width="12.46484375" customWidth="1"/>
    <col min="13" max="13" width="4.265625" customWidth="1"/>
    <col min="14" max="14" width="12.46484375" customWidth="1"/>
    <col min="15" max="15" width="4.265625" customWidth="1"/>
    <col min="16" max="16" width="12.46484375" customWidth="1"/>
    <col min="17" max="17" width="4.265625" customWidth="1"/>
    <col min="18" max="18" width="12.46484375" customWidth="1"/>
    <col min="19" max="19" width="4.265625" customWidth="1"/>
    <col min="20" max="20" width="1.86328125" customWidth="1"/>
  </cols>
  <sheetData>
    <row r="1" spans="1:20" ht="13.15" thickBot="1" x14ac:dyDescent="0.3">
      <c r="B1" t="s">
        <v>17</v>
      </c>
    </row>
    <row r="2" spans="1:20" ht="15" customHeight="1" x14ac:dyDescent="0.25">
      <c r="B2" s="201" t="s">
        <v>1</v>
      </c>
      <c r="C2" s="173" t="s">
        <v>2</v>
      </c>
      <c r="D2" s="173" t="s">
        <v>19</v>
      </c>
      <c r="E2" s="187" t="s">
        <v>20</v>
      </c>
      <c r="F2" s="187" t="s">
        <v>13</v>
      </c>
      <c r="G2" s="222" t="s">
        <v>14</v>
      </c>
      <c r="H2" s="190" t="s">
        <v>3</v>
      </c>
      <c r="I2" s="191"/>
      <c r="J2" s="189" t="s">
        <v>7</v>
      </c>
      <c r="K2" s="189"/>
      <c r="L2" s="190" t="s">
        <v>8</v>
      </c>
      <c r="M2" s="191"/>
      <c r="N2" s="220" t="s">
        <v>10</v>
      </c>
      <c r="O2" s="220"/>
      <c r="P2" s="190" t="s">
        <v>9</v>
      </c>
      <c r="Q2" s="191"/>
      <c r="R2" s="189" t="s">
        <v>25</v>
      </c>
      <c r="S2" s="191"/>
      <c r="T2" s="12"/>
    </row>
    <row r="3" spans="1:20" ht="15" customHeight="1" thickBot="1" x14ac:dyDescent="0.3">
      <c r="B3" s="221"/>
      <c r="C3" s="203"/>
      <c r="D3" s="203"/>
      <c r="E3" s="198"/>
      <c r="F3" s="204"/>
      <c r="G3" s="223"/>
      <c r="H3" s="40" t="s">
        <v>22</v>
      </c>
      <c r="I3" s="16" t="s">
        <v>21</v>
      </c>
      <c r="J3" s="39" t="s">
        <v>22</v>
      </c>
      <c r="K3" s="15" t="s">
        <v>21</v>
      </c>
      <c r="L3" s="40" t="s">
        <v>22</v>
      </c>
      <c r="M3" s="16" t="s">
        <v>21</v>
      </c>
      <c r="N3" s="40" t="s">
        <v>23</v>
      </c>
      <c r="O3" s="15" t="s">
        <v>21</v>
      </c>
      <c r="P3" s="40" t="s">
        <v>24</v>
      </c>
      <c r="Q3" s="16" t="s">
        <v>21</v>
      </c>
      <c r="R3" s="41" t="s">
        <v>22</v>
      </c>
      <c r="S3" s="16" t="s">
        <v>21</v>
      </c>
      <c r="T3" s="13"/>
    </row>
    <row r="4" spans="1:20" ht="27" customHeight="1" x14ac:dyDescent="0.25">
      <c r="B4" s="224" t="s">
        <v>60</v>
      </c>
      <c r="C4" s="175">
        <v>1</v>
      </c>
      <c r="D4" s="217" t="s">
        <v>33</v>
      </c>
      <c r="E4" s="175" t="s">
        <v>61</v>
      </c>
      <c r="F4" s="1" t="s">
        <v>40</v>
      </c>
      <c r="G4" s="5">
        <v>3</v>
      </c>
      <c r="H4" s="53">
        <v>8.6999999999999993</v>
      </c>
      <c r="I4" s="65">
        <f t="shared" ref="I4:I5" si="0">RANK(H4,$H$4:$H$19,0)</f>
        <v>8</v>
      </c>
      <c r="J4" s="61">
        <v>7.3</v>
      </c>
      <c r="K4" s="66">
        <f>RANK(J4,$J$4:$J$19,0)</f>
        <v>4</v>
      </c>
      <c r="L4" s="53">
        <v>7.95</v>
      </c>
      <c r="M4" s="65">
        <f>RANK(L4,$L$4:$L$19,0)</f>
        <v>5</v>
      </c>
      <c r="N4" s="57">
        <f t="shared" ref="N4:N6" si="1">SUM(H4,J4,L4)</f>
        <v>23.95</v>
      </c>
      <c r="O4" s="209"/>
      <c r="P4" s="49">
        <f>SUM(H4,J4,L4,R4)</f>
        <v>31.049999999999997</v>
      </c>
      <c r="Q4" s="65">
        <f>RANK(P4,$P$4:$P$19)</f>
        <v>4</v>
      </c>
      <c r="R4" s="61">
        <v>7.1</v>
      </c>
      <c r="S4" s="65">
        <f>RANK(R4,$R$4:$R$19,0)</f>
        <v>3</v>
      </c>
      <c r="T4" s="13"/>
    </row>
    <row r="5" spans="1:20" ht="27" customHeight="1" x14ac:dyDescent="0.25">
      <c r="B5" s="179"/>
      <c r="C5" s="176"/>
      <c r="D5" s="218"/>
      <c r="E5" s="176"/>
      <c r="F5" s="1" t="s">
        <v>41</v>
      </c>
      <c r="G5" s="1">
        <v>1</v>
      </c>
      <c r="H5" s="53">
        <v>3.9</v>
      </c>
      <c r="I5" s="65">
        <f t="shared" si="0"/>
        <v>9</v>
      </c>
      <c r="J5" s="61">
        <v>3.2</v>
      </c>
      <c r="K5" s="66">
        <f t="shared" ref="K5:K6" si="2">RANK(J5,$J$4:$J$19,0)</f>
        <v>9</v>
      </c>
      <c r="L5" s="53">
        <v>4.5999999999999996</v>
      </c>
      <c r="M5" s="65">
        <f t="shared" ref="M5:M6" si="3">RANK(L5,$L$4:$L$19,0)</f>
        <v>10</v>
      </c>
      <c r="N5" s="57">
        <f t="shared" si="1"/>
        <v>11.7</v>
      </c>
      <c r="O5" s="210"/>
      <c r="P5" s="49">
        <f>SUM(H5,J5,L5,R5)</f>
        <v>13.549999999999999</v>
      </c>
      <c r="Q5" s="65">
        <f>RANK(P5,$P$4:$P$19)</f>
        <v>9</v>
      </c>
      <c r="R5" s="61">
        <v>1.85</v>
      </c>
      <c r="S5" s="65">
        <f t="shared" ref="S5:S6" si="4">RANK(R5,$R$4:$R$19,0)</f>
        <v>9</v>
      </c>
      <c r="T5" s="13"/>
    </row>
    <row r="6" spans="1:20" ht="27" customHeight="1" x14ac:dyDescent="0.25">
      <c r="B6" s="179"/>
      <c r="C6" s="176"/>
      <c r="D6" s="218"/>
      <c r="E6" s="176"/>
      <c r="F6" s="1" t="s">
        <v>42</v>
      </c>
      <c r="G6" s="1">
        <v>1</v>
      </c>
      <c r="H6" s="53">
        <v>3.8</v>
      </c>
      <c r="I6" s="65">
        <f>RANK(H6,$H$4:$H$19,0)</f>
        <v>10</v>
      </c>
      <c r="J6" s="61">
        <v>2.2000000000000002</v>
      </c>
      <c r="K6" s="66">
        <f t="shared" si="2"/>
        <v>10</v>
      </c>
      <c r="L6" s="53">
        <v>5.0999999999999996</v>
      </c>
      <c r="M6" s="65">
        <f t="shared" si="3"/>
        <v>9</v>
      </c>
      <c r="N6" s="57">
        <f t="shared" si="1"/>
        <v>11.1</v>
      </c>
      <c r="O6" s="211"/>
      <c r="P6" s="49">
        <f>SUM(H6,J6,L6,R6)</f>
        <v>11.1</v>
      </c>
      <c r="Q6" s="65">
        <f>RANK(P6,$P$4:$P$19)</f>
        <v>10</v>
      </c>
      <c r="R6" s="61">
        <v>0</v>
      </c>
      <c r="S6" s="65">
        <f t="shared" si="4"/>
        <v>10</v>
      </c>
      <c r="T6" s="13"/>
    </row>
    <row r="7" spans="1:20" ht="27" customHeight="1" x14ac:dyDescent="0.25">
      <c r="B7" s="179"/>
      <c r="C7" s="176"/>
      <c r="D7" s="218"/>
      <c r="E7" s="176"/>
      <c r="F7" s="1"/>
      <c r="G7" s="1"/>
      <c r="H7" s="53"/>
      <c r="I7" s="65"/>
      <c r="J7" s="61"/>
      <c r="K7" s="66"/>
      <c r="L7" s="53"/>
      <c r="M7" s="65"/>
      <c r="N7" s="57"/>
      <c r="O7" s="156"/>
      <c r="P7" s="49"/>
      <c r="Q7" s="65"/>
      <c r="R7" s="61"/>
      <c r="S7" s="65"/>
      <c r="T7" s="13"/>
    </row>
    <row r="8" spans="1:20" ht="27" customHeight="1" thickBot="1" x14ac:dyDescent="0.3">
      <c r="B8" s="180"/>
      <c r="C8" s="177"/>
      <c r="D8" s="219"/>
      <c r="E8" s="177"/>
      <c r="F8" s="199" t="s">
        <v>15</v>
      </c>
      <c r="G8" s="200"/>
      <c r="H8" s="124"/>
      <c r="I8" s="86"/>
      <c r="J8" s="124"/>
      <c r="K8" s="31"/>
      <c r="L8" s="124"/>
      <c r="M8" s="86"/>
      <c r="N8" s="107"/>
      <c r="O8" s="31"/>
      <c r="P8" s="74"/>
      <c r="Q8" s="76"/>
      <c r="R8" s="108"/>
      <c r="S8" s="76"/>
      <c r="T8" s="13"/>
    </row>
    <row r="9" spans="1:20" ht="12.75" customHeight="1" x14ac:dyDescent="0.25">
      <c r="A9" s="7"/>
      <c r="B9" s="8"/>
      <c r="C9" s="8"/>
      <c r="D9" s="8"/>
      <c r="E9" s="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3"/>
    </row>
    <row r="10" spans="1:20" ht="13.15" thickBot="1" x14ac:dyDescent="0.3">
      <c r="B10" t="s">
        <v>18</v>
      </c>
      <c r="D10" s="10"/>
      <c r="E10" s="1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7"/>
    </row>
    <row r="11" spans="1:20" ht="16.5" customHeight="1" x14ac:dyDescent="0.25">
      <c r="B11" s="185" t="s">
        <v>1</v>
      </c>
      <c r="C11" s="187" t="s">
        <v>2</v>
      </c>
      <c r="D11" s="173" t="s">
        <v>19</v>
      </c>
      <c r="E11" s="173" t="s">
        <v>20</v>
      </c>
      <c r="F11" s="227" t="s">
        <v>13</v>
      </c>
      <c r="G11" s="225" t="s">
        <v>14</v>
      </c>
      <c r="H11" s="168" t="s">
        <v>3</v>
      </c>
      <c r="I11" s="170"/>
      <c r="J11" s="168" t="s">
        <v>7</v>
      </c>
      <c r="K11" s="170"/>
      <c r="L11" s="168" t="s">
        <v>8</v>
      </c>
      <c r="M11" s="170"/>
      <c r="N11" s="168" t="s">
        <v>10</v>
      </c>
      <c r="O11" s="170"/>
      <c r="P11" s="168" t="s">
        <v>9</v>
      </c>
      <c r="Q11" s="170"/>
      <c r="R11" s="168" t="s">
        <v>25</v>
      </c>
      <c r="S11" s="170"/>
      <c r="T11" s="13"/>
    </row>
    <row r="12" spans="1:20" ht="16.5" customHeight="1" thickBot="1" x14ac:dyDescent="0.3">
      <c r="B12" s="186"/>
      <c r="C12" s="188"/>
      <c r="D12" s="174"/>
      <c r="E12" s="174"/>
      <c r="F12" s="228"/>
      <c r="G12" s="226"/>
      <c r="H12" s="110" t="s">
        <v>22</v>
      </c>
      <c r="I12" s="111" t="s">
        <v>21</v>
      </c>
      <c r="J12" s="112" t="s">
        <v>22</v>
      </c>
      <c r="K12" s="113" t="s">
        <v>21</v>
      </c>
      <c r="L12" s="110" t="s">
        <v>22</v>
      </c>
      <c r="M12" s="111" t="s">
        <v>21</v>
      </c>
      <c r="N12" s="112" t="s">
        <v>23</v>
      </c>
      <c r="O12" s="113" t="s">
        <v>21</v>
      </c>
      <c r="P12" s="114" t="s">
        <v>24</v>
      </c>
      <c r="Q12" s="115" t="s">
        <v>21</v>
      </c>
      <c r="R12" s="116" t="s">
        <v>22</v>
      </c>
      <c r="S12" s="111" t="s">
        <v>21</v>
      </c>
      <c r="T12" s="13"/>
    </row>
    <row r="13" spans="1:20" ht="27" customHeight="1" x14ac:dyDescent="0.25">
      <c r="B13" s="178" t="s">
        <v>60</v>
      </c>
      <c r="C13" s="181">
        <v>2</v>
      </c>
      <c r="D13" s="6" t="s">
        <v>43</v>
      </c>
      <c r="E13" s="6" t="s">
        <v>44</v>
      </c>
      <c r="F13" s="166" t="s">
        <v>45</v>
      </c>
      <c r="G13" s="2">
        <v>3</v>
      </c>
      <c r="H13" s="45">
        <v>9.3000000000000007</v>
      </c>
      <c r="I13" s="42">
        <f t="shared" ref="I13:I18" si="5">RANK(H13,$H$4:$H$19,0)</f>
        <v>2</v>
      </c>
      <c r="J13" s="117">
        <v>6.1</v>
      </c>
      <c r="K13" s="152">
        <f>RANK(J13,$J$4:$J$19,0)</f>
        <v>6</v>
      </c>
      <c r="L13" s="45">
        <v>8.9</v>
      </c>
      <c r="M13" s="42">
        <f>RANK(L13,$L$4:$L$19,0)</f>
        <v>4</v>
      </c>
      <c r="N13" s="95"/>
      <c r="O13" s="97"/>
      <c r="P13" s="98">
        <f>SUM(H13,J13,L13,R13)</f>
        <v>30.05</v>
      </c>
      <c r="Q13" s="164">
        <f>RANK(P13,$P$4:$P$19)</f>
        <v>5</v>
      </c>
      <c r="R13" s="117">
        <v>5.75</v>
      </c>
      <c r="S13" s="42">
        <f>RANK(R13,$R$4:$R$19,0)</f>
        <v>5</v>
      </c>
      <c r="T13" s="13"/>
    </row>
    <row r="14" spans="1:20" ht="27" customHeight="1" x14ac:dyDescent="0.25">
      <c r="B14" s="179"/>
      <c r="C14" s="176"/>
      <c r="D14" s="19" t="s">
        <v>46</v>
      </c>
      <c r="E14" s="19" t="s">
        <v>47</v>
      </c>
      <c r="F14" s="19" t="s">
        <v>48</v>
      </c>
      <c r="G14" s="19">
        <v>1</v>
      </c>
      <c r="H14" s="53">
        <v>9.15</v>
      </c>
      <c r="I14" s="65">
        <f t="shared" si="5"/>
        <v>3</v>
      </c>
      <c r="J14" s="61">
        <v>4</v>
      </c>
      <c r="K14" s="66">
        <f t="shared" ref="K14:K19" si="6">RANK(J14,$J$4:$J$19,0)</f>
        <v>8</v>
      </c>
      <c r="L14" s="53">
        <v>6.5</v>
      </c>
      <c r="M14" s="65">
        <f t="shared" ref="M14:M19" si="7">RANK(L14,$L$4:$L$19,0)</f>
        <v>8</v>
      </c>
      <c r="N14" s="100"/>
      <c r="O14" s="102"/>
      <c r="P14" s="49">
        <f t="shared" ref="P14:P19" si="8">SUM(H14,J14,L14,R14)</f>
        <v>22.25</v>
      </c>
      <c r="Q14" s="151">
        <f t="shared" ref="Q14:Q19" si="9">RANK(P14,$P$4:$P$19)</f>
        <v>8</v>
      </c>
      <c r="R14" s="61">
        <v>2.6</v>
      </c>
      <c r="S14" s="65">
        <f t="shared" ref="S14:S19" si="10">RANK(R14,$R$4:$R$19,0)</f>
        <v>7</v>
      </c>
      <c r="T14" s="13"/>
    </row>
    <row r="15" spans="1:20" ht="27" customHeight="1" x14ac:dyDescent="0.25">
      <c r="B15" s="179"/>
      <c r="C15" s="176"/>
      <c r="D15" s="19" t="s">
        <v>49</v>
      </c>
      <c r="E15" s="19" t="s">
        <v>50</v>
      </c>
      <c r="F15" s="167" t="s">
        <v>51</v>
      </c>
      <c r="G15" s="19">
        <v>2</v>
      </c>
      <c r="H15" s="53">
        <v>9.0500000000000007</v>
      </c>
      <c r="I15" s="65">
        <f t="shared" si="5"/>
        <v>4</v>
      </c>
      <c r="J15" s="61">
        <v>9.4</v>
      </c>
      <c r="K15" s="66">
        <f t="shared" si="6"/>
        <v>2</v>
      </c>
      <c r="L15" s="53">
        <v>9.9</v>
      </c>
      <c r="M15" s="65">
        <f t="shared" si="7"/>
        <v>2</v>
      </c>
      <c r="N15" s="100"/>
      <c r="O15" s="102"/>
      <c r="P15" s="49">
        <f t="shared" si="8"/>
        <v>36.900000000000006</v>
      </c>
      <c r="Q15" s="164">
        <f t="shared" si="9"/>
        <v>2</v>
      </c>
      <c r="R15" s="61">
        <v>8.5500000000000007</v>
      </c>
      <c r="S15" s="65">
        <f t="shared" si="10"/>
        <v>2</v>
      </c>
      <c r="T15" s="13"/>
    </row>
    <row r="16" spans="1:20" ht="27" customHeight="1" thickBot="1" x14ac:dyDescent="0.3">
      <c r="B16" s="180"/>
      <c r="C16" s="177"/>
      <c r="D16" s="20" t="s">
        <v>49</v>
      </c>
      <c r="E16" s="20" t="s">
        <v>50</v>
      </c>
      <c r="F16" s="20" t="s">
        <v>52</v>
      </c>
      <c r="G16" s="20">
        <v>1</v>
      </c>
      <c r="H16" s="68">
        <v>8.75</v>
      </c>
      <c r="I16" s="86">
        <f t="shared" si="5"/>
        <v>6</v>
      </c>
      <c r="J16" s="106">
        <v>5.5</v>
      </c>
      <c r="K16" s="31">
        <f t="shared" si="6"/>
        <v>7</v>
      </c>
      <c r="L16" s="68">
        <v>7.2</v>
      </c>
      <c r="M16" s="86">
        <f t="shared" si="7"/>
        <v>7</v>
      </c>
      <c r="N16" s="104"/>
      <c r="O16" s="77"/>
      <c r="P16" s="121">
        <f t="shared" si="8"/>
        <v>23.9</v>
      </c>
      <c r="Q16" s="150">
        <f t="shared" si="9"/>
        <v>7</v>
      </c>
      <c r="R16" s="106">
        <v>2.4500000000000002</v>
      </c>
      <c r="S16" s="94">
        <f t="shared" si="10"/>
        <v>8</v>
      </c>
      <c r="T16" s="13"/>
    </row>
    <row r="17" spans="2:20" ht="27" customHeight="1" x14ac:dyDescent="0.25">
      <c r="B17" s="182" t="s">
        <v>60</v>
      </c>
      <c r="C17" s="212">
        <v>3</v>
      </c>
      <c r="D17" s="6" t="s">
        <v>53</v>
      </c>
      <c r="E17" s="6" t="s">
        <v>54</v>
      </c>
      <c r="F17" s="166" t="s">
        <v>55</v>
      </c>
      <c r="G17" s="6">
        <v>3</v>
      </c>
      <c r="H17" s="45">
        <v>11.8</v>
      </c>
      <c r="I17" s="42">
        <f t="shared" si="5"/>
        <v>1</v>
      </c>
      <c r="J17" s="117">
        <v>11</v>
      </c>
      <c r="K17" s="152">
        <f t="shared" si="6"/>
        <v>1</v>
      </c>
      <c r="L17" s="45">
        <v>12.6</v>
      </c>
      <c r="M17" s="42">
        <f t="shared" si="7"/>
        <v>1</v>
      </c>
      <c r="N17" s="95"/>
      <c r="O17" s="97"/>
      <c r="P17" s="122">
        <f t="shared" si="8"/>
        <v>46.599999999999994</v>
      </c>
      <c r="Q17" s="163">
        <f t="shared" si="9"/>
        <v>1</v>
      </c>
      <c r="R17" s="117">
        <v>11.2</v>
      </c>
      <c r="S17" s="42">
        <f t="shared" si="10"/>
        <v>1</v>
      </c>
      <c r="T17" s="13"/>
    </row>
    <row r="18" spans="2:20" ht="27.75" customHeight="1" x14ac:dyDescent="0.25">
      <c r="B18" s="183"/>
      <c r="C18" s="213"/>
      <c r="D18" s="19" t="s">
        <v>56</v>
      </c>
      <c r="E18" s="19" t="s">
        <v>62</v>
      </c>
      <c r="F18" s="118" t="s">
        <v>57</v>
      </c>
      <c r="G18" s="119">
        <v>1</v>
      </c>
      <c r="H18" s="53">
        <v>8.75</v>
      </c>
      <c r="I18" s="65">
        <f t="shared" si="5"/>
        <v>6</v>
      </c>
      <c r="J18" s="61">
        <v>6.6</v>
      </c>
      <c r="K18" s="66">
        <f t="shared" si="6"/>
        <v>5</v>
      </c>
      <c r="L18" s="53">
        <v>7.9</v>
      </c>
      <c r="M18" s="65">
        <f t="shared" si="7"/>
        <v>6</v>
      </c>
      <c r="N18" s="100"/>
      <c r="O18" s="102"/>
      <c r="P18" s="49">
        <f t="shared" si="8"/>
        <v>27.05</v>
      </c>
      <c r="Q18" s="65">
        <f t="shared" si="9"/>
        <v>6</v>
      </c>
      <c r="R18" s="61">
        <v>3.8</v>
      </c>
      <c r="S18" s="65">
        <f t="shared" si="10"/>
        <v>6</v>
      </c>
      <c r="T18" s="13"/>
    </row>
    <row r="19" spans="2:20" ht="27.75" customHeight="1" x14ac:dyDescent="0.25">
      <c r="B19" s="183"/>
      <c r="C19" s="213"/>
      <c r="D19" s="19" t="s">
        <v>58</v>
      </c>
      <c r="E19" s="19" t="s">
        <v>62</v>
      </c>
      <c r="F19" s="167" t="s">
        <v>59</v>
      </c>
      <c r="G19" s="35">
        <v>3</v>
      </c>
      <c r="H19" s="28">
        <v>8.85</v>
      </c>
      <c r="I19" s="65">
        <f>RANK(H19,$H$4:$H$19,0)</f>
        <v>5</v>
      </c>
      <c r="J19" s="27">
        <v>8.1</v>
      </c>
      <c r="K19" s="66">
        <f t="shared" si="6"/>
        <v>3</v>
      </c>
      <c r="L19" s="28">
        <v>9.6</v>
      </c>
      <c r="M19" s="65">
        <f t="shared" si="7"/>
        <v>3</v>
      </c>
      <c r="N19" s="32"/>
      <c r="O19" s="33"/>
      <c r="P19" s="49">
        <f t="shared" si="8"/>
        <v>33.4</v>
      </c>
      <c r="Q19" s="165">
        <f t="shared" si="9"/>
        <v>3</v>
      </c>
      <c r="R19" s="27">
        <v>6.85</v>
      </c>
      <c r="S19" s="65">
        <f t="shared" si="10"/>
        <v>4</v>
      </c>
      <c r="T19" s="13"/>
    </row>
    <row r="20" spans="2:20" ht="27.75" customHeight="1" thickBot="1" x14ac:dyDescent="0.3">
      <c r="B20" s="184"/>
      <c r="C20" s="214"/>
      <c r="D20" s="14"/>
      <c r="E20" s="14"/>
      <c r="F20" s="14"/>
      <c r="G20" s="15"/>
      <c r="H20" s="29"/>
      <c r="I20" s="4"/>
      <c r="J20" s="34"/>
      <c r="K20" s="24"/>
      <c r="L20" s="29"/>
      <c r="M20" s="4"/>
      <c r="N20" s="30"/>
      <c r="O20" s="17"/>
      <c r="P20" s="38"/>
      <c r="Q20" s="4"/>
      <c r="R20" s="34"/>
      <c r="S20" s="4"/>
      <c r="T20" s="13"/>
    </row>
    <row r="22" spans="2:20" x14ac:dyDescent="0.25">
      <c r="E22" s="216" t="s">
        <v>32</v>
      </c>
      <c r="F22" s="216"/>
      <c r="G22" s="216"/>
      <c r="H22" s="216"/>
      <c r="I22" s="216"/>
      <c r="J22" s="216"/>
    </row>
    <row r="23" spans="2:20" x14ac:dyDescent="0.25">
      <c r="E23" s="215"/>
      <c r="F23" s="215"/>
      <c r="G23" s="215"/>
      <c r="H23" s="215"/>
      <c r="I23" s="215"/>
    </row>
  </sheetData>
  <mergeCells count="36">
    <mergeCell ref="B2:B3"/>
    <mergeCell ref="C2:C3"/>
    <mergeCell ref="G2:G3"/>
    <mergeCell ref="B13:B16"/>
    <mergeCell ref="C13:C16"/>
    <mergeCell ref="B11:B12"/>
    <mergeCell ref="B4:B8"/>
    <mergeCell ref="C4:C8"/>
    <mergeCell ref="C11:C12"/>
    <mergeCell ref="G11:G12"/>
    <mergeCell ref="F11:F12"/>
    <mergeCell ref="E11:E12"/>
    <mergeCell ref="F8:G8"/>
    <mergeCell ref="R2:S2"/>
    <mergeCell ref="D4:D8"/>
    <mergeCell ref="E4:E8"/>
    <mergeCell ref="N2:O2"/>
    <mergeCell ref="L2:M2"/>
    <mergeCell ref="D2:D3"/>
    <mergeCell ref="H2:I2"/>
    <mergeCell ref="P2:Q2"/>
    <mergeCell ref="E2:E3"/>
    <mergeCell ref="F2:F3"/>
    <mergeCell ref="J2:K2"/>
    <mergeCell ref="O4:O6"/>
    <mergeCell ref="N11:O11"/>
    <mergeCell ref="P11:Q11"/>
    <mergeCell ref="R11:S11"/>
    <mergeCell ref="E23:I23"/>
    <mergeCell ref="E22:J22"/>
    <mergeCell ref="B17:B20"/>
    <mergeCell ref="C17:C20"/>
    <mergeCell ref="H11:I11"/>
    <mergeCell ref="J11:K11"/>
    <mergeCell ref="L11:M11"/>
    <mergeCell ref="D11:D12"/>
  </mergeCells>
  <phoneticPr fontId="1"/>
  <printOptions horizontalCentered="1"/>
  <pageMargins left="0.38" right="0.38" top="0.3" bottom="0.32" header="0.2" footer="0.39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10" sqref="A10"/>
    </sheetView>
  </sheetViews>
  <sheetFormatPr defaultRowHeight="12.75" x14ac:dyDescent="0.25"/>
  <cols>
    <col min="1" max="1" width="20.46484375" bestFit="1" customWidth="1"/>
  </cols>
  <sheetData>
    <row r="1" spans="1:6" ht="16.149999999999999" x14ac:dyDescent="0.3">
      <c r="A1" s="142" t="s">
        <v>10</v>
      </c>
    </row>
    <row r="2" spans="1:6" ht="16.5" thickBot="1" x14ac:dyDescent="0.35">
      <c r="A2" s="142" t="s">
        <v>28</v>
      </c>
    </row>
    <row r="3" spans="1:6" s="132" customFormat="1" ht="36.75" customHeight="1" thickBot="1" x14ac:dyDescent="0.3">
      <c r="A3" s="138" t="s">
        <v>27</v>
      </c>
      <c r="B3" s="136" t="s">
        <v>29</v>
      </c>
      <c r="C3" s="134" t="s">
        <v>3</v>
      </c>
      <c r="D3" s="134" t="s">
        <v>11</v>
      </c>
      <c r="E3" s="143" t="s">
        <v>6</v>
      </c>
      <c r="F3" s="145" t="s">
        <v>21</v>
      </c>
    </row>
    <row r="4" spans="1:6" s="132" customFormat="1" ht="36.75" customHeight="1" thickTop="1" thickBot="1" x14ac:dyDescent="0.3">
      <c r="A4" s="139"/>
      <c r="B4" s="137">
        <f>SUM(男子団体・個人!J4:J6)</f>
        <v>0</v>
      </c>
      <c r="C4" s="135">
        <f>SUM(男子団体・個人!N4:N6)</f>
        <v>0</v>
      </c>
      <c r="D4" s="135">
        <f>SUM(男子団体・個人!R4:R6)</f>
        <v>0</v>
      </c>
      <c r="E4" s="144">
        <f>SUM(B4:D4)</f>
        <v>0</v>
      </c>
      <c r="F4" s="146">
        <v>1</v>
      </c>
    </row>
    <row r="7" spans="1:6" ht="16.149999999999999" x14ac:dyDescent="0.3">
      <c r="A7" s="142" t="s">
        <v>10</v>
      </c>
    </row>
    <row r="8" spans="1:6" ht="16.5" thickBot="1" x14ac:dyDescent="0.35">
      <c r="A8" s="142" t="s">
        <v>30</v>
      </c>
    </row>
    <row r="9" spans="1:6" s="132" customFormat="1" ht="36.75" customHeight="1" thickBot="1" x14ac:dyDescent="0.3">
      <c r="A9" s="138" t="s">
        <v>27</v>
      </c>
      <c r="B9" s="136" t="s">
        <v>3</v>
      </c>
      <c r="C9" s="134" t="s">
        <v>7</v>
      </c>
      <c r="D9" s="134" t="s">
        <v>8</v>
      </c>
      <c r="E9" s="143" t="s">
        <v>31</v>
      </c>
      <c r="F9" s="145" t="s">
        <v>21</v>
      </c>
    </row>
    <row r="10" spans="1:6" s="132" customFormat="1" ht="36.75" customHeight="1" thickTop="1" thickBot="1" x14ac:dyDescent="0.3">
      <c r="A10" s="141" t="s">
        <v>63</v>
      </c>
      <c r="B10" s="140">
        <f>SUM(女子団体・個人!H5:H7)</f>
        <v>7.6999999999999993</v>
      </c>
      <c r="C10" s="133">
        <f>SUM(女子団体・個人!J5:J7)</f>
        <v>5.4</v>
      </c>
      <c r="D10" s="133">
        <f>SUM(女子団体・個人!L5:L7)</f>
        <v>9.6999999999999993</v>
      </c>
      <c r="E10" s="147">
        <f>SUM(B10:D10)</f>
        <v>22.799999999999997</v>
      </c>
      <c r="F10" s="148">
        <f>RANK(E10,$E$10:$E$10)</f>
        <v>1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14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3" sqref="D3"/>
    </sheetView>
  </sheetViews>
  <sheetFormatPr defaultRowHeight="12.75" x14ac:dyDescent="0.25"/>
  <cols>
    <col min="1" max="1" width="13.53125" customWidth="1"/>
    <col min="2" max="7" width="14.46484375" customWidth="1"/>
  </cols>
  <sheetData>
    <row r="1" spans="1:7" ht="36.4" customHeight="1" x14ac:dyDescent="0.25">
      <c r="A1" s="157" t="s">
        <v>64</v>
      </c>
    </row>
    <row r="2" spans="1:7" s="160" customFormat="1" ht="14.25" x14ac:dyDescent="0.3">
      <c r="A2" s="159"/>
      <c r="B2" s="159" t="s">
        <v>3</v>
      </c>
      <c r="C2" s="159" t="s">
        <v>25</v>
      </c>
      <c r="D2" s="159" t="s">
        <v>68</v>
      </c>
      <c r="E2" s="159" t="s">
        <v>7</v>
      </c>
      <c r="F2" s="159" t="s">
        <v>8</v>
      </c>
      <c r="G2" s="159" t="s">
        <v>68</v>
      </c>
    </row>
    <row r="3" spans="1:7" ht="48.4" customHeight="1" x14ac:dyDescent="0.25">
      <c r="A3" s="158" t="s">
        <v>65</v>
      </c>
      <c r="B3" s="158">
        <v>1</v>
      </c>
      <c r="C3" s="158">
        <v>2</v>
      </c>
      <c r="D3" s="158">
        <v>3</v>
      </c>
      <c r="E3" s="158">
        <v>4</v>
      </c>
      <c r="F3" s="158">
        <v>5</v>
      </c>
      <c r="G3" s="158">
        <v>6</v>
      </c>
    </row>
    <row r="4" spans="1:7" ht="48.4" customHeight="1" x14ac:dyDescent="0.25">
      <c r="A4" s="158" t="s">
        <v>66</v>
      </c>
      <c r="B4" s="158">
        <v>6</v>
      </c>
      <c r="C4" s="158">
        <v>1</v>
      </c>
      <c r="D4" s="158">
        <v>2</v>
      </c>
      <c r="E4" s="158">
        <v>3</v>
      </c>
      <c r="F4" s="158">
        <v>4</v>
      </c>
      <c r="G4" s="158">
        <v>5</v>
      </c>
    </row>
    <row r="5" spans="1:7" ht="48.4" customHeight="1" x14ac:dyDescent="0.25">
      <c r="A5" s="158" t="s">
        <v>67</v>
      </c>
      <c r="B5" s="158">
        <v>5</v>
      </c>
      <c r="C5" s="158">
        <v>6</v>
      </c>
      <c r="D5" s="158">
        <v>1</v>
      </c>
      <c r="E5" s="158">
        <v>2</v>
      </c>
      <c r="F5" s="158">
        <v>3</v>
      </c>
      <c r="G5" s="158">
        <v>4</v>
      </c>
    </row>
    <row r="6" spans="1:7" ht="48.4" customHeight="1" x14ac:dyDescent="0.25"/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男子団体・個人</vt:lpstr>
      <vt:lpstr>女子団体・個人</vt:lpstr>
      <vt:lpstr>団体総合</vt:lpstr>
      <vt:lpstr>Sheet1</vt:lpstr>
      <vt:lpstr>女子団体・個人!Print_Area</vt:lpstr>
      <vt:lpstr>男子団体・個人!Print_Area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山本雅丈</dc:creator>
  <cp:lastModifiedBy>浜部武生</cp:lastModifiedBy>
  <cp:lastPrinted>2016-07-16T05:20:19Z</cp:lastPrinted>
  <dcterms:created xsi:type="dcterms:W3CDTF">2005-06-09T01:09:52Z</dcterms:created>
  <dcterms:modified xsi:type="dcterms:W3CDTF">2016-07-16T08:58:38Z</dcterms:modified>
</cp:coreProperties>
</file>